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космос\Documents\снт\для сайта\"/>
    </mc:Choice>
  </mc:AlternateContent>
  <xr:revisionPtr revIDLastSave="0" documentId="10_ncr:100000_{BCABD856-FB9B-44BC-8687-81304DC72693}" xr6:coauthVersionLast="31" xr6:coauthVersionMax="31" xr10:uidLastSave="{00000000-0000-0000-0000-000000000000}"/>
  <bookViews>
    <workbookView xWindow="0" yWindow="0" windowWidth="28800" windowHeight="12225" xr2:uid="{6FCA188E-DC1E-4372-832D-5A75F10D6A5B}"/>
  </bookViews>
  <sheets>
    <sheet name="ноябрь 2020 г." sheetId="1" r:id="rId1"/>
  </sheets>
  <calcPr calcId="179017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34" i="1" l="1"/>
  <c r="E232" i="1"/>
  <c r="N89" i="1" l="1"/>
  <c r="N227" i="1" l="1"/>
  <c r="M227" i="1"/>
  <c r="L227" i="1"/>
  <c r="I227" i="1"/>
  <c r="G227" i="1"/>
  <c r="N226" i="1"/>
  <c r="G226" i="1"/>
  <c r="M226" i="1" s="1"/>
  <c r="I225" i="1"/>
  <c r="J225" i="1" s="1"/>
  <c r="L225" i="1" s="1"/>
  <c r="D225" i="1"/>
  <c r="E225" i="1" s="1"/>
  <c r="I224" i="1"/>
  <c r="J224" i="1" s="1"/>
  <c r="L224" i="1" s="1"/>
  <c r="D224" i="1"/>
  <c r="E224" i="1" s="1"/>
  <c r="I223" i="1"/>
  <c r="J223" i="1" s="1"/>
  <c r="L223" i="1" s="1"/>
  <c r="D223" i="1"/>
  <c r="E223" i="1" s="1"/>
  <c r="N222" i="1"/>
  <c r="J222" i="1"/>
  <c r="L222" i="1" s="1"/>
  <c r="G222" i="1"/>
  <c r="M222" i="1" s="1"/>
  <c r="E222" i="1"/>
  <c r="G99" i="1"/>
  <c r="G225" i="1" l="1"/>
  <c r="M225" i="1" s="1"/>
  <c r="N225" i="1"/>
  <c r="G223" i="1"/>
  <c r="M223" i="1" s="1"/>
  <c r="N223" i="1"/>
  <c r="G224" i="1"/>
  <c r="M224" i="1" s="1"/>
  <c r="M229" i="1" s="1"/>
  <c r="N224" i="1"/>
  <c r="N229" i="1" s="1"/>
  <c r="G36" i="1"/>
  <c r="M214" i="1"/>
  <c r="O214" i="1" s="1"/>
  <c r="L214" i="1"/>
  <c r="J214" i="1"/>
  <c r="G214" i="1"/>
  <c r="E214" i="1"/>
  <c r="L213" i="1"/>
  <c r="J213" i="1"/>
  <c r="G213" i="1"/>
  <c r="E213" i="1"/>
  <c r="L212" i="1"/>
  <c r="J212" i="1"/>
  <c r="G212" i="1"/>
  <c r="M212" i="1" s="1"/>
  <c r="O212" i="1" s="1"/>
  <c r="E212" i="1"/>
  <c r="L211" i="1"/>
  <c r="J211" i="1"/>
  <c r="G211" i="1"/>
  <c r="M211" i="1" s="1"/>
  <c r="O211" i="1" s="1"/>
  <c r="E211" i="1"/>
  <c r="L210" i="1"/>
  <c r="J210" i="1"/>
  <c r="G210" i="1"/>
  <c r="M210" i="1" s="1"/>
  <c r="O210" i="1" s="1"/>
  <c r="E210" i="1"/>
  <c r="L209" i="1"/>
  <c r="J209" i="1"/>
  <c r="G209" i="1"/>
  <c r="E209" i="1"/>
  <c r="L208" i="1"/>
  <c r="J208" i="1"/>
  <c r="G208" i="1"/>
  <c r="M208" i="1" s="1"/>
  <c r="O208" i="1" s="1"/>
  <c r="E208" i="1"/>
  <c r="L207" i="1"/>
  <c r="J207" i="1"/>
  <c r="G207" i="1"/>
  <c r="M207" i="1" s="1"/>
  <c r="O207" i="1" s="1"/>
  <c r="E207" i="1"/>
  <c r="L206" i="1"/>
  <c r="M206" i="1" s="1"/>
  <c r="O206" i="1" s="1"/>
  <c r="J206" i="1"/>
  <c r="G206" i="1"/>
  <c r="E206" i="1"/>
  <c r="L205" i="1"/>
  <c r="J205" i="1"/>
  <c r="G205" i="1"/>
  <c r="E205" i="1"/>
  <c r="L204" i="1"/>
  <c r="J204" i="1"/>
  <c r="G204" i="1"/>
  <c r="E204" i="1"/>
  <c r="L203" i="1"/>
  <c r="J203" i="1"/>
  <c r="G203" i="1"/>
  <c r="E203" i="1"/>
  <c r="L202" i="1"/>
  <c r="M202" i="1" s="1"/>
  <c r="O202" i="1" s="1"/>
  <c r="J202" i="1"/>
  <c r="G202" i="1"/>
  <c r="E202" i="1"/>
  <c r="L201" i="1"/>
  <c r="J201" i="1"/>
  <c r="G201" i="1"/>
  <c r="E201" i="1"/>
  <c r="L200" i="1"/>
  <c r="J200" i="1"/>
  <c r="G200" i="1"/>
  <c r="E200" i="1"/>
  <c r="L199" i="1"/>
  <c r="J199" i="1"/>
  <c r="G199" i="1"/>
  <c r="E199" i="1"/>
  <c r="M198" i="1"/>
  <c r="O198" i="1" s="1"/>
  <c r="L198" i="1"/>
  <c r="J198" i="1"/>
  <c r="G198" i="1"/>
  <c r="E198" i="1"/>
  <c r="L197" i="1"/>
  <c r="J197" i="1"/>
  <c r="G197" i="1"/>
  <c r="E197" i="1"/>
  <c r="L196" i="1"/>
  <c r="J196" i="1"/>
  <c r="G196" i="1"/>
  <c r="M196" i="1" s="1"/>
  <c r="O196" i="1" s="1"/>
  <c r="E196" i="1"/>
  <c r="L195" i="1"/>
  <c r="J195" i="1"/>
  <c r="G195" i="1"/>
  <c r="M195" i="1" s="1"/>
  <c r="O195" i="1" s="1"/>
  <c r="E195" i="1"/>
  <c r="L194" i="1"/>
  <c r="J194" i="1"/>
  <c r="G194" i="1"/>
  <c r="M194" i="1" s="1"/>
  <c r="O194" i="1" s="1"/>
  <c r="E194" i="1"/>
  <c r="L193" i="1"/>
  <c r="J193" i="1"/>
  <c r="G193" i="1"/>
  <c r="E193" i="1"/>
  <c r="L192" i="1"/>
  <c r="J192" i="1"/>
  <c r="G192" i="1"/>
  <c r="M192" i="1" s="1"/>
  <c r="O192" i="1" s="1"/>
  <c r="E192" i="1"/>
  <c r="L191" i="1"/>
  <c r="J191" i="1"/>
  <c r="G191" i="1"/>
  <c r="M191" i="1" s="1"/>
  <c r="O191" i="1" s="1"/>
  <c r="E191" i="1"/>
  <c r="L190" i="1"/>
  <c r="M190" i="1" s="1"/>
  <c r="O190" i="1" s="1"/>
  <c r="J190" i="1"/>
  <c r="G190" i="1"/>
  <c r="E190" i="1"/>
  <c r="L189" i="1"/>
  <c r="J189" i="1"/>
  <c r="G189" i="1"/>
  <c r="E189" i="1"/>
  <c r="L188" i="1"/>
  <c r="J188" i="1"/>
  <c r="G188" i="1"/>
  <c r="E188" i="1"/>
  <c r="L187" i="1"/>
  <c r="J187" i="1"/>
  <c r="G187" i="1"/>
  <c r="E187" i="1"/>
  <c r="L186" i="1"/>
  <c r="M186" i="1" s="1"/>
  <c r="O186" i="1" s="1"/>
  <c r="J186" i="1"/>
  <c r="G186" i="1"/>
  <c r="E186" i="1"/>
  <c r="L185" i="1"/>
  <c r="J185" i="1"/>
  <c r="G185" i="1"/>
  <c r="E185" i="1"/>
  <c r="L184" i="1"/>
  <c r="J184" i="1"/>
  <c r="G184" i="1"/>
  <c r="E184" i="1"/>
  <c r="L183" i="1"/>
  <c r="J183" i="1"/>
  <c r="G183" i="1"/>
  <c r="E183" i="1"/>
  <c r="M182" i="1"/>
  <c r="O182" i="1" s="1"/>
  <c r="L182" i="1"/>
  <c r="J182" i="1"/>
  <c r="G182" i="1"/>
  <c r="E182" i="1"/>
  <c r="L181" i="1"/>
  <c r="J181" i="1"/>
  <c r="G181" i="1"/>
  <c r="E181" i="1"/>
  <c r="L180" i="1"/>
  <c r="J180" i="1"/>
  <c r="G180" i="1"/>
  <c r="M180" i="1" s="1"/>
  <c r="O180" i="1" s="1"/>
  <c r="E180" i="1"/>
  <c r="L179" i="1"/>
  <c r="J179" i="1"/>
  <c r="G179" i="1"/>
  <c r="M179" i="1" s="1"/>
  <c r="O179" i="1" s="1"/>
  <c r="E179" i="1"/>
  <c r="L178" i="1"/>
  <c r="J178" i="1"/>
  <c r="G178" i="1"/>
  <c r="M178" i="1" s="1"/>
  <c r="O178" i="1" s="1"/>
  <c r="E178" i="1"/>
  <c r="L177" i="1"/>
  <c r="J177" i="1"/>
  <c r="G177" i="1"/>
  <c r="E177" i="1"/>
  <c r="L176" i="1"/>
  <c r="J176" i="1"/>
  <c r="G176" i="1"/>
  <c r="M176" i="1" s="1"/>
  <c r="O176" i="1" s="1"/>
  <c r="E176" i="1"/>
  <c r="L175" i="1"/>
  <c r="J175" i="1"/>
  <c r="G175" i="1"/>
  <c r="E175" i="1"/>
  <c r="L174" i="1"/>
  <c r="M174" i="1" s="1"/>
  <c r="O174" i="1" s="1"/>
  <c r="J174" i="1"/>
  <c r="G174" i="1"/>
  <c r="E174" i="1"/>
  <c r="L173" i="1"/>
  <c r="J173" i="1"/>
  <c r="G173" i="1"/>
  <c r="E173" i="1"/>
  <c r="L172" i="1"/>
  <c r="J172" i="1"/>
  <c r="G172" i="1"/>
  <c r="E172" i="1"/>
  <c r="L171" i="1"/>
  <c r="J171" i="1"/>
  <c r="G171" i="1"/>
  <c r="E171" i="1"/>
  <c r="L170" i="1"/>
  <c r="M170" i="1" s="1"/>
  <c r="O170" i="1" s="1"/>
  <c r="J170" i="1"/>
  <c r="G170" i="1"/>
  <c r="E170" i="1"/>
  <c r="L169" i="1"/>
  <c r="J169" i="1"/>
  <c r="G169" i="1"/>
  <c r="E169" i="1"/>
  <c r="L168" i="1"/>
  <c r="J168" i="1"/>
  <c r="G168" i="1"/>
  <c r="E168" i="1"/>
  <c r="L167" i="1"/>
  <c r="J167" i="1"/>
  <c r="G167" i="1"/>
  <c r="E167" i="1"/>
  <c r="M166" i="1"/>
  <c r="O166" i="1" s="1"/>
  <c r="L166" i="1"/>
  <c r="J166" i="1"/>
  <c r="G166" i="1"/>
  <c r="E166" i="1"/>
  <c r="L165" i="1"/>
  <c r="J165" i="1"/>
  <c r="G165" i="1"/>
  <c r="E165" i="1"/>
  <c r="L164" i="1"/>
  <c r="J164" i="1"/>
  <c r="G164" i="1"/>
  <c r="E164" i="1"/>
  <c r="L163" i="1"/>
  <c r="J163" i="1"/>
  <c r="G163" i="1"/>
  <c r="E163" i="1"/>
  <c r="L162" i="1"/>
  <c r="J162" i="1"/>
  <c r="G162" i="1"/>
  <c r="M162" i="1" s="1"/>
  <c r="O162" i="1" s="1"/>
  <c r="E162" i="1"/>
  <c r="L161" i="1"/>
  <c r="M161" i="1" s="1"/>
  <c r="O161" i="1" s="1"/>
  <c r="J161" i="1"/>
  <c r="G161" i="1"/>
  <c r="E161" i="1"/>
  <c r="L160" i="1"/>
  <c r="J160" i="1"/>
  <c r="G160" i="1"/>
  <c r="E160" i="1"/>
  <c r="L159" i="1"/>
  <c r="M159" i="1" s="1"/>
  <c r="O159" i="1" s="1"/>
  <c r="J159" i="1"/>
  <c r="G159" i="1"/>
  <c r="E159" i="1"/>
  <c r="L158" i="1"/>
  <c r="J158" i="1"/>
  <c r="G158" i="1"/>
  <c r="E158" i="1"/>
  <c r="M157" i="1"/>
  <c r="O157" i="1" s="1"/>
  <c r="L157" i="1"/>
  <c r="J157" i="1"/>
  <c r="G157" i="1"/>
  <c r="E157" i="1"/>
  <c r="L156" i="1"/>
  <c r="J156" i="1"/>
  <c r="G156" i="1"/>
  <c r="M156" i="1" s="1"/>
  <c r="O156" i="1" s="1"/>
  <c r="E156" i="1"/>
  <c r="L155" i="1"/>
  <c r="J155" i="1"/>
  <c r="G155" i="1"/>
  <c r="E155" i="1"/>
  <c r="L154" i="1"/>
  <c r="J154" i="1"/>
  <c r="G154" i="1"/>
  <c r="M154" i="1" s="1"/>
  <c r="O154" i="1" s="1"/>
  <c r="E154" i="1"/>
  <c r="L153" i="1"/>
  <c r="M153" i="1" s="1"/>
  <c r="O153" i="1" s="1"/>
  <c r="J153" i="1"/>
  <c r="G153" i="1"/>
  <c r="E153" i="1"/>
  <c r="L152" i="1"/>
  <c r="J152" i="1"/>
  <c r="G152" i="1"/>
  <c r="E152" i="1"/>
  <c r="L151" i="1"/>
  <c r="M151" i="1" s="1"/>
  <c r="O151" i="1" s="1"/>
  <c r="J151" i="1"/>
  <c r="G151" i="1"/>
  <c r="E151" i="1"/>
  <c r="L150" i="1"/>
  <c r="J150" i="1"/>
  <c r="G150" i="1"/>
  <c r="E150" i="1"/>
  <c r="M149" i="1"/>
  <c r="O149" i="1" s="1"/>
  <c r="L149" i="1"/>
  <c r="J149" i="1"/>
  <c r="G149" i="1"/>
  <c r="E149" i="1"/>
  <c r="L148" i="1"/>
  <c r="J148" i="1"/>
  <c r="G148" i="1"/>
  <c r="M148" i="1" s="1"/>
  <c r="O148" i="1" s="1"/>
  <c r="E148" i="1"/>
  <c r="L147" i="1"/>
  <c r="J147" i="1"/>
  <c r="G147" i="1"/>
  <c r="E147" i="1"/>
  <c r="L146" i="1"/>
  <c r="J146" i="1"/>
  <c r="G146" i="1"/>
  <c r="M146" i="1" s="1"/>
  <c r="O146" i="1" s="1"/>
  <c r="E146" i="1"/>
  <c r="L145" i="1"/>
  <c r="M145" i="1" s="1"/>
  <c r="O145" i="1" s="1"/>
  <c r="J145" i="1"/>
  <c r="G145" i="1"/>
  <c r="E145" i="1"/>
  <c r="L144" i="1"/>
  <c r="J144" i="1"/>
  <c r="G144" i="1"/>
  <c r="E144" i="1"/>
  <c r="L143" i="1"/>
  <c r="M143" i="1" s="1"/>
  <c r="O143" i="1" s="1"/>
  <c r="J143" i="1"/>
  <c r="G143" i="1"/>
  <c r="E143" i="1"/>
  <c r="L142" i="1"/>
  <c r="J142" i="1"/>
  <c r="G142" i="1"/>
  <c r="E142" i="1"/>
  <c r="M141" i="1"/>
  <c r="O141" i="1" s="1"/>
  <c r="L141" i="1"/>
  <c r="J141" i="1"/>
  <c r="G141" i="1"/>
  <c r="E141" i="1"/>
  <c r="L140" i="1"/>
  <c r="J140" i="1"/>
  <c r="G140" i="1"/>
  <c r="M140" i="1" s="1"/>
  <c r="O140" i="1" s="1"/>
  <c r="E140" i="1"/>
  <c r="J139" i="1"/>
  <c r="L139" i="1" s="1"/>
  <c r="M139" i="1" s="1"/>
  <c r="O139" i="1" s="1"/>
  <c r="E139" i="1"/>
  <c r="G139" i="1" s="1"/>
  <c r="L138" i="1"/>
  <c r="J138" i="1"/>
  <c r="G138" i="1"/>
  <c r="M138" i="1" s="1"/>
  <c r="O138" i="1" s="1"/>
  <c r="E138" i="1"/>
  <c r="L137" i="1"/>
  <c r="J137" i="1"/>
  <c r="G137" i="1"/>
  <c r="M137" i="1" s="1"/>
  <c r="O137" i="1" s="1"/>
  <c r="E137" i="1"/>
  <c r="L136" i="1"/>
  <c r="J136" i="1"/>
  <c r="G136" i="1"/>
  <c r="M136" i="1" s="1"/>
  <c r="O136" i="1" s="1"/>
  <c r="E136" i="1"/>
  <c r="L135" i="1"/>
  <c r="J135" i="1"/>
  <c r="G135" i="1"/>
  <c r="E135" i="1"/>
  <c r="L134" i="1"/>
  <c r="J134" i="1"/>
  <c r="G134" i="1"/>
  <c r="E134" i="1"/>
  <c r="L133" i="1"/>
  <c r="M133" i="1" s="1"/>
  <c r="O133" i="1" s="1"/>
  <c r="J133" i="1"/>
  <c r="G133" i="1"/>
  <c r="E133" i="1"/>
  <c r="L132" i="1"/>
  <c r="J132" i="1"/>
  <c r="G132" i="1"/>
  <c r="E132" i="1"/>
  <c r="L131" i="1"/>
  <c r="M131" i="1" s="1"/>
  <c r="O131" i="1" s="1"/>
  <c r="J131" i="1"/>
  <c r="G131" i="1"/>
  <c r="E131" i="1"/>
  <c r="O130" i="1"/>
  <c r="L130" i="1"/>
  <c r="J130" i="1"/>
  <c r="G130" i="1"/>
  <c r="M130" i="1" s="1"/>
  <c r="E130" i="1"/>
  <c r="L129" i="1"/>
  <c r="J129" i="1"/>
  <c r="G129" i="1"/>
  <c r="M129" i="1" s="1"/>
  <c r="O129" i="1" s="1"/>
  <c r="E129" i="1"/>
  <c r="L128" i="1"/>
  <c r="J128" i="1"/>
  <c r="G128" i="1"/>
  <c r="M128" i="1" s="1"/>
  <c r="O128" i="1" s="1"/>
  <c r="E128" i="1"/>
  <c r="L127" i="1"/>
  <c r="J127" i="1"/>
  <c r="G127" i="1"/>
  <c r="E127" i="1"/>
  <c r="L125" i="1"/>
  <c r="J125" i="1"/>
  <c r="G125" i="1"/>
  <c r="M125" i="1" s="1"/>
  <c r="O125" i="1" s="1"/>
  <c r="E125" i="1"/>
  <c r="L124" i="1"/>
  <c r="M124" i="1" s="1"/>
  <c r="O124" i="1" s="1"/>
  <c r="J124" i="1"/>
  <c r="G124" i="1"/>
  <c r="E124" i="1"/>
  <c r="L123" i="1"/>
  <c r="J123" i="1"/>
  <c r="G123" i="1"/>
  <c r="E123" i="1"/>
  <c r="L122" i="1"/>
  <c r="M122" i="1" s="1"/>
  <c r="O122" i="1" s="1"/>
  <c r="J122" i="1"/>
  <c r="G122" i="1"/>
  <c r="E122" i="1"/>
  <c r="L121" i="1"/>
  <c r="J121" i="1"/>
  <c r="G121" i="1"/>
  <c r="E121" i="1"/>
  <c r="M120" i="1"/>
  <c r="O120" i="1" s="1"/>
  <c r="L120" i="1"/>
  <c r="J120" i="1"/>
  <c r="G120" i="1"/>
  <c r="E120" i="1"/>
  <c r="L119" i="1"/>
  <c r="J119" i="1"/>
  <c r="G119" i="1"/>
  <c r="M119" i="1" s="1"/>
  <c r="O119" i="1" s="1"/>
  <c r="E119" i="1"/>
  <c r="L118" i="1"/>
  <c r="J118" i="1"/>
  <c r="G118" i="1"/>
  <c r="E118" i="1"/>
  <c r="L117" i="1"/>
  <c r="J117" i="1"/>
  <c r="G117" i="1"/>
  <c r="M117" i="1" s="1"/>
  <c r="O117" i="1" s="1"/>
  <c r="E117" i="1"/>
  <c r="L116" i="1"/>
  <c r="M116" i="1" s="1"/>
  <c r="O116" i="1" s="1"/>
  <c r="J116" i="1"/>
  <c r="G116" i="1"/>
  <c r="E116" i="1"/>
  <c r="L115" i="1"/>
  <c r="J115" i="1"/>
  <c r="G115" i="1"/>
  <c r="E115" i="1"/>
  <c r="L114" i="1"/>
  <c r="M114" i="1" s="1"/>
  <c r="O114" i="1" s="1"/>
  <c r="J114" i="1"/>
  <c r="G114" i="1"/>
  <c r="E114" i="1"/>
  <c r="L113" i="1"/>
  <c r="J113" i="1"/>
  <c r="G113" i="1"/>
  <c r="E113" i="1"/>
  <c r="M112" i="1"/>
  <c r="O112" i="1" s="1"/>
  <c r="L112" i="1"/>
  <c r="J112" i="1"/>
  <c r="G112" i="1"/>
  <c r="E112" i="1"/>
  <c r="L111" i="1"/>
  <c r="J111" i="1"/>
  <c r="G111" i="1"/>
  <c r="M111" i="1" s="1"/>
  <c r="O111" i="1" s="1"/>
  <c r="E111" i="1"/>
  <c r="L110" i="1"/>
  <c r="J110" i="1"/>
  <c r="G110" i="1"/>
  <c r="E110" i="1"/>
  <c r="L109" i="1"/>
  <c r="J109" i="1"/>
  <c r="G109" i="1"/>
  <c r="M109" i="1" s="1"/>
  <c r="O109" i="1" s="1"/>
  <c r="E109" i="1"/>
  <c r="L108" i="1"/>
  <c r="M108" i="1" s="1"/>
  <c r="O108" i="1" s="1"/>
  <c r="J108" i="1"/>
  <c r="G108" i="1"/>
  <c r="E108" i="1"/>
  <c r="L107" i="1"/>
  <c r="J107" i="1"/>
  <c r="G107" i="1"/>
  <c r="E107" i="1"/>
  <c r="L106" i="1"/>
  <c r="M106" i="1" s="1"/>
  <c r="O106" i="1" s="1"/>
  <c r="J106" i="1"/>
  <c r="G106" i="1"/>
  <c r="E106" i="1"/>
  <c r="L105" i="1"/>
  <c r="J105" i="1"/>
  <c r="G105" i="1"/>
  <c r="E105" i="1"/>
  <c r="L104" i="1"/>
  <c r="J104" i="1"/>
  <c r="G104" i="1"/>
  <c r="M104" i="1" s="1"/>
  <c r="O104" i="1" s="1"/>
  <c r="E104" i="1"/>
  <c r="L103" i="1"/>
  <c r="J103" i="1"/>
  <c r="G103" i="1"/>
  <c r="M103" i="1" s="1"/>
  <c r="O103" i="1" s="1"/>
  <c r="E103" i="1"/>
  <c r="L102" i="1"/>
  <c r="J102" i="1"/>
  <c r="G102" i="1"/>
  <c r="E102" i="1"/>
  <c r="L101" i="1"/>
  <c r="J101" i="1"/>
  <c r="G101" i="1"/>
  <c r="M101" i="1" s="1"/>
  <c r="O101" i="1" s="1"/>
  <c r="E101" i="1"/>
  <c r="L100" i="1"/>
  <c r="M100" i="1" s="1"/>
  <c r="O100" i="1" s="1"/>
  <c r="J100" i="1"/>
  <c r="G100" i="1"/>
  <c r="E100" i="1"/>
  <c r="L99" i="1"/>
  <c r="M99" i="1" s="1"/>
  <c r="O99" i="1" s="1"/>
  <c r="J99" i="1"/>
  <c r="E99" i="1"/>
  <c r="L98" i="1"/>
  <c r="J98" i="1"/>
  <c r="G98" i="1"/>
  <c r="E98" i="1"/>
  <c r="L97" i="1"/>
  <c r="J97" i="1"/>
  <c r="G97" i="1"/>
  <c r="M97" i="1" s="1"/>
  <c r="O97" i="1" s="1"/>
  <c r="E97" i="1"/>
  <c r="L96" i="1"/>
  <c r="J96" i="1"/>
  <c r="G96" i="1"/>
  <c r="E96" i="1"/>
  <c r="L95" i="1"/>
  <c r="J95" i="1"/>
  <c r="G95" i="1"/>
  <c r="M95" i="1" s="1"/>
  <c r="O95" i="1" s="1"/>
  <c r="E95" i="1"/>
  <c r="L94" i="1"/>
  <c r="J94" i="1"/>
  <c r="G94" i="1"/>
  <c r="E94" i="1"/>
  <c r="L93" i="1"/>
  <c r="J93" i="1"/>
  <c r="G93" i="1"/>
  <c r="M93" i="1" s="1"/>
  <c r="O93" i="1" s="1"/>
  <c r="E93" i="1"/>
  <c r="L92" i="1"/>
  <c r="J92" i="1"/>
  <c r="G92" i="1"/>
  <c r="E92" i="1"/>
  <c r="L91" i="1"/>
  <c r="M91" i="1" s="1"/>
  <c r="O91" i="1" s="1"/>
  <c r="J91" i="1"/>
  <c r="G91" i="1"/>
  <c r="E91" i="1"/>
  <c r="L90" i="1"/>
  <c r="M90" i="1" s="1"/>
  <c r="O90" i="1" s="1"/>
  <c r="J90" i="1"/>
  <c r="G90" i="1"/>
  <c r="E90" i="1"/>
  <c r="L89" i="1"/>
  <c r="J89" i="1"/>
  <c r="G89" i="1"/>
  <c r="E89" i="1"/>
  <c r="L88" i="1"/>
  <c r="M88" i="1" s="1"/>
  <c r="O88" i="1" s="1"/>
  <c r="J88" i="1"/>
  <c r="G88" i="1"/>
  <c r="E88" i="1"/>
  <c r="L87" i="1"/>
  <c r="M87" i="1" s="1"/>
  <c r="O87" i="1" s="1"/>
  <c r="J87" i="1"/>
  <c r="G87" i="1"/>
  <c r="E87" i="1"/>
  <c r="L86" i="1"/>
  <c r="M86" i="1" s="1"/>
  <c r="O86" i="1" s="1"/>
  <c r="J86" i="1"/>
  <c r="G86" i="1"/>
  <c r="E86" i="1"/>
  <c r="L85" i="1"/>
  <c r="J85" i="1"/>
  <c r="G85" i="1"/>
  <c r="E85" i="1"/>
  <c r="L84" i="1"/>
  <c r="M84" i="1" s="1"/>
  <c r="O84" i="1" s="1"/>
  <c r="J84" i="1"/>
  <c r="G84" i="1"/>
  <c r="E84" i="1"/>
  <c r="M83" i="1"/>
  <c r="O83" i="1" s="1"/>
  <c r="L83" i="1"/>
  <c r="J83" i="1"/>
  <c r="G83" i="1"/>
  <c r="E83" i="1"/>
  <c r="L82" i="1"/>
  <c r="J82" i="1"/>
  <c r="G82" i="1"/>
  <c r="E82" i="1"/>
  <c r="L81" i="1"/>
  <c r="J81" i="1"/>
  <c r="G81" i="1"/>
  <c r="M81" i="1" s="1"/>
  <c r="O81" i="1" s="1"/>
  <c r="E81" i="1"/>
  <c r="L80" i="1"/>
  <c r="J80" i="1"/>
  <c r="G80" i="1"/>
  <c r="E80" i="1"/>
  <c r="L79" i="1"/>
  <c r="J79" i="1"/>
  <c r="G79" i="1"/>
  <c r="M79" i="1" s="1"/>
  <c r="O79" i="1" s="1"/>
  <c r="E79" i="1"/>
  <c r="L78" i="1"/>
  <c r="J78" i="1"/>
  <c r="G78" i="1"/>
  <c r="E78" i="1"/>
  <c r="L77" i="1"/>
  <c r="J77" i="1"/>
  <c r="G77" i="1"/>
  <c r="E77" i="1"/>
  <c r="L76" i="1"/>
  <c r="J76" i="1"/>
  <c r="G76" i="1"/>
  <c r="E76" i="1"/>
  <c r="L75" i="1"/>
  <c r="J75" i="1"/>
  <c r="G75" i="1"/>
  <c r="E75" i="1"/>
  <c r="M74" i="1"/>
  <c r="O74" i="1" s="1"/>
  <c r="L74" i="1"/>
  <c r="J74" i="1"/>
  <c r="G74" i="1"/>
  <c r="E74" i="1"/>
  <c r="L73" i="1"/>
  <c r="J73" i="1"/>
  <c r="G73" i="1"/>
  <c r="E73" i="1"/>
  <c r="L72" i="1"/>
  <c r="M72" i="1" s="1"/>
  <c r="O72" i="1" s="1"/>
  <c r="J72" i="1"/>
  <c r="G72" i="1"/>
  <c r="E72" i="1"/>
  <c r="L71" i="1"/>
  <c r="J71" i="1"/>
  <c r="G71" i="1"/>
  <c r="E71" i="1"/>
  <c r="L70" i="1"/>
  <c r="J70" i="1"/>
  <c r="G70" i="1"/>
  <c r="E70" i="1"/>
  <c r="L69" i="1"/>
  <c r="J69" i="1"/>
  <c r="G69" i="1"/>
  <c r="M69" i="1" s="1"/>
  <c r="O69" i="1" s="1"/>
  <c r="E69" i="1"/>
  <c r="L68" i="1"/>
  <c r="J68" i="1"/>
  <c r="G68" i="1"/>
  <c r="E68" i="1"/>
  <c r="L67" i="1"/>
  <c r="J67" i="1"/>
  <c r="G67" i="1"/>
  <c r="E67" i="1"/>
  <c r="L66" i="1"/>
  <c r="M66" i="1" s="1"/>
  <c r="O66" i="1" s="1"/>
  <c r="J66" i="1"/>
  <c r="G66" i="1"/>
  <c r="E66" i="1"/>
  <c r="L65" i="1"/>
  <c r="J65" i="1"/>
  <c r="G65" i="1"/>
  <c r="E65" i="1"/>
  <c r="L64" i="1"/>
  <c r="J64" i="1"/>
  <c r="G64" i="1"/>
  <c r="E64" i="1"/>
  <c r="O63" i="1"/>
  <c r="L63" i="1"/>
  <c r="J63" i="1"/>
  <c r="G63" i="1"/>
  <c r="M63" i="1" s="1"/>
  <c r="E63" i="1"/>
  <c r="L62" i="1"/>
  <c r="J62" i="1"/>
  <c r="G62" i="1"/>
  <c r="M62" i="1" s="1"/>
  <c r="O62" i="1" s="1"/>
  <c r="E62" i="1"/>
  <c r="L61" i="1"/>
  <c r="J61" i="1"/>
  <c r="G61" i="1"/>
  <c r="M61" i="1" s="1"/>
  <c r="O61" i="1" s="1"/>
  <c r="E61" i="1"/>
  <c r="L60" i="1"/>
  <c r="J60" i="1"/>
  <c r="G60" i="1"/>
  <c r="E60" i="1"/>
  <c r="L59" i="1"/>
  <c r="J59" i="1"/>
  <c r="G59" i="1"/>
  <c r="M59" i="1" s="1"/>
  <c r="O59" i="1" s="1"/>
  <c r="E59" i="1"/>
  <c r="L58" i="1"/>
  <c r="M58" i="1" s="1"/>
  <c r="O58" i="1" s="1"/>
  <c r="J58" i="1"/>
  <c r="G58" i="1"/>
  <c r="E58" i="1"/>
  <c r="L57" i="1"/>
  <c r="J57" i="1"/>
  <c r="G57" i="1"/>
  <c r="E57" i="1"/>
  <c r="L56" i="1"/>
  <c r="M56" i="1" s="1"/>
  <c r="O56" i="1" s="1"/>
  <c r="J56" i="1"/>
  <c r="G56" i="1"/>
  <c r="E56" i="1"/>
  <c r="L55" i="1"/>
  <c r="J55" i="1"/>
  <c r="G55" i="1"/>
  <c r="E55" i="1"/>
  <c r="L54" i="1"/>
  <c r="J54" i="1"/>
  <c r="G54" i="1"/>
  <c r="E54" i="1"/>
  <c r="L53" i="1"/>
  <c r="J53" i="1"/>
  <c r="G53" i="1"/>
  <c r="E53" i="1"/>
  <c r="L52" i="1"/>
  <c r="J52" i="1"/>
  <c r="G52" i="1"/>
  <c r="E52" i="1"/>
  <c r="L51" i="1"/>
  <c r="J51" i="1"/>
  <c r="G51" i="1"/>
  <c r="E51" i="1"/>
  <c r="M50" i="1"/>
  <c r="O50" i="1" s="1"/>
  <c r="L50" i="1"/>
  <c r="J50" i="1"/>
  <c r="G50" i="1"/>
  <c r="E50" i="1"/>
  <c r="L49" i="1"/>
  <c r="J49" i="1"/>
  <c r="G49" i="1"/>
  <c r="E49" i="1"/>
  <c r="L48" i="1"/>
  <c r="J48" i="1"/>
  <c r="G48" i="1"/>
  <c r="M48" i="1" s="1"/>
  <c r="O48" i="1" s="1"/>
  <c r="E48" i="1"/>
  <c r="L47" i="1"/>
  <c r="J47" i="1"/>
  <c r="G47" i="1"/>
  <c r="M47" i="1" s="1"/>
  <c r="O47" i="1" s="1"/>
  <c r="E47" i="1"/>
  <c r="L46" i="1"/>
  <c r="J46" i="1"/>
  <c r="G46" i="1"/>
  <c r="M46" i="1" s="1"/>
  <c r="O46" i="1" s="1"/>
  <c r="E46" i="1"/>
  <c r="L45" i="1"/>
  <c r="J45" i="1"/>
  <c r="G45" i="1"/>
  <c r="M45" i="1" s="1"/>
  <c r="O45" i="1" s="1"/>
  <c r="E45" i="1"/>
  <c r="L44" i="1"/>
  <c r="M44" i="1" s="1"/>
  <c r="O44" i="1" s="1"/>
  <c r="J44" i="1"/>
  <c r="G44" i="1"/>
  <c r="E44" i="1"/>
  <c r="L43" i="1"/>
  <c r="J43" i="1"/>
  <c r="G43" i="1"/>
  <c r="E43" i="1"/>
  <c r="L42" i="1"/>
  <c r="J42" i="1"/>
  <c r="G42" i="1"/>
  <c r="E42" i="1"/>
  <c r="L41" i="1"/>
  <c r="J41" i="1"/>
  <c r="G41" i="1"/>
  <c r="E41" i="1"/>
  <c r="L40" i="1"/>
  <c r="M40" i="1" s="1"/>
  <c r="O40" i="1" s="1"/>
  <c r="J40" i="1"/>
  <c r="G40" i="1"/>
  <c r="E40" i="1"/>
  <c r="L39" i="1"/>
  <c r="J39" i="1"/>
  <c r="G39" i="1"/>
  <c r="E39" i="1"/>
  <c r="M38" i="1"/>
  <c r="O38" i="1" s="1"/>
  <c r="L38" i="1"/>
  <c r="J38" i="1"/>
  <c r="G38" i="1"/>
  <c r="E38" i="1"/>
  <c r="L37" i="1"/>
  <c r="J37" i="1"/>
  <c r="G37" i="1"/>
  <c r="M37" i="1" s="1"/>
  <c r="O37" i="1" s="1"/>
  <c r="E37" i="1"/>
  <c r="L36" i="1"/>
  <c r="J36" i="1"/>
  <c r="E36" i="1"/>
  <c r="M35" i="1"/>
  <c r="O35" i="1" s="1"/>
  <c r="L35" i="1"/>
  <c r="J35" i="1"/>
  <c r="G35" i="1"/>
  <c r="E35" i="1"/>
  <c r="L34" i="1"/>
  <c r="J34" i="1"/>
  <c r="G34" i="1"/>
  <c r="M34" i="1" s="1"/>
  <c r="O34" i="1" s="1"/>
  <c r="E34" i="1"/>
  <c r="L33" i="1"/>
  <c r="J33" i="1"/>
  <c r="G33" i="1"/>
  <c r="M33" i="1" s="1"/>
  <c r="O33" i="1" s="1"/>
  <c r="E33" i="1"/>
  <c r="L32" i="1"/>
  <c r="J32" i="1"/>
  <c r="G32" i="1"/>
  <c r="M32" i="1" s="1"/>
  <c r="O32" i="1" s="1"/>
  <c r="E32" i="1"/>
  <c r="L31" i="1"/>
  <c r="M31" i="1" s="1"/>
  <c r="O31" i="1" s="1"/>
  <c r="J31" i="1"/>
  <c r="G31" i="1"/>
  <c r="E31" i="1"/>
  <c r="L30" i="1"/>
  <c r="J30" i="1"/>
  <c r="G30" i="1"/>
  <c r="E30" i="1"/>
  <c r="M29" i="1"/>
  <c r="O29" i="1" s="1"/>
  <c r="L29" i="1"/>
  <c r="J29" i="1"/>
  <c r="G29" i="1"/>
  <c r="E29" i="1"/>
  <c r="L28" i="1"/>
  <c r="J28" i="1"/>
  <c r="G28" i="1"/>
  <c r="E28" i="1"/>
  <c r="L27" i="1"/>
  <c r="J27" i="1"/>
  <c r="G27" i="1"/>
  <c r="M27" i="1" s="1"/>
  <c r="O27" i="1" s="1"/>
  <c r="E27" i="1"/>
  <c r="L26" i="1"/>
  <c r="J26" i="1"/>
  <c r="G26" i="1"/>
  <c r="M26" i="1" s="1"/>
  <c r="O26" i="1" s="1"/>
  <c r="E26" i="1"/>
  <c r="L25" i="1"/>
  <c r="J25" i="1"/>
  <c r="G25" i="1"/>
  <c r="M25" i="1" s="1"/>
  <c r="O25" i="1" s="1"/>
  <c r="E25" i="1"/>
  <c r="L24" i="1"/>
  <c r="J24" i="1"/>
  <c r="G24" i="1"/>
  <c r="M24" i="1" s="1"/>
  <c r="O24" i="1" s="1"/>
  <c r="E24" i="1"/>
  <c r="L23" i="1"/>
  <c r="M23" i="1" s="1"/>
  <c r="O23" i="1" s="1"/>
  <c r="J23" i="1"/>
  <c r="G23" i="1"/>
  <c r="E23" i="1"/>
  <c r="L22" i="1"/>
  <c r="J22" i="1"/>
  <c r="G22" i="1"/>
  <c r="E22" i="1"/>
  <c r="L21" i="1"/>
  <c r="M21" i="1" s="1"/>
  <c r="O21" i="1" s="1"/>
  <c r="J21" i="1"/>
  <c r="G21" i="1"/>
  <c r="E21" i="1"/>
  <c r="L20" i="1"/>
  <c r="J20" i="1"/>
  <c r="G20" i="1"/>
  <c r="E20" i="1"/>
  <c r="M19" i="1"/>
  <c r="O19" i="1" s="1"/>
  <c r="L19" i="1"/>
  <c r="J19" i="1"/>
  <c r="G19" i="1"/>
  <c r="E19" i="1"/>
  <c r="L18" i="1"/>
  <c r="J18" i="1"/>
  <c r="G18" i="1"/>
  <c r="M18" i="1" s="1"/>
  <c r="O18" i="1" s="1"/>
  <c r="E18" i="1"/>
  <c r="L17" i="1"/>
  <c r="J17" i="1"/>
  <c r="G17" i="1"/>
  <c r="M17" i="1" s="1"/>
  <c r="O17" i="1" s="1"/>
  <c r="E17" i="1"/>
  <c r="L16" i="1"/>
  <c r="J16" i="1"/>
  <c r="G16" i="1"/>
  <c r="M16" i="1" s="1"/>
  <c r="O16" i="1" s="1"/>
  <c r="E16" i="1"/>
  <c r="L15" i="1"/>
  <c r="M15" i="1" s="1"/>
  <c r="O15" i="1" s="1"/>
  <c r="J15" i="1"/>
  <c r="G15" i="1"/>
  <c r="E15" i="1"/>
  <c r="L14" i="1"/>
  <c r="J14" i="1"/>
  <c r="G14" i="1"/>
  <c r="E14" i="1"/>
  <c r="M13" i="1"/>
  <c r="O13" i="1" s="1"/>
  <c r="L13" i="1"/>
  <c r="J13" i="1"/>
  <c r="G13" i="1"/>
  <c r="E13" i="1"/>
  <c r="L12" i="1"/>
  <c r="J12" i="1"/>
  <c r="G12" i="1"/>
  <c r="E12" i="1"/>
  <c r="L11" i="1"/>
  <c r="J11" i="1"/>
  <c r="G11" i="1"/>
  <c r="M11" i="1" s="1"/>
  <c r="O11" i="1" s="1"/>
  <c r="E11" i="1"/>
  <c r="L10" i="1"/>
  <c r="J10" i="1"/>
  <c r="G10" i="1"/>
  <c r="M10" i="1" s="1"/>
  <c r="O10" i="1" s="1"/>
  <c r="E10" i="1"/>
  <c r="L9" i="1"/>
  <c r="J9" i="1"/>
  <c r="G9" i="1"/>
  <c r="E9" i="1"/>
  <c r="L8" i="1"/>
  <c r="J8" i="1"/>
  <c r="G8" i="1"/>
  <c r="M8" i="1" s="1"/>
  <c r="O8" i="1" s="1"/>
  <c r="E8" i="1"/>
  <c r="L7" i="1"/>
  <c r="J7" i="1"/>
  <c r="G7" i="1"/>
  <c r="M7" i="1" s="1"/>
  <c r="O7" i="1" s="1"/>
  <c r="E7" i="1"/>
  <c r="L6" i="1"/>
  <c r="J6" i="1"/>
  <c r="G6" i="1"/>
  <c r="M6" i="1" s="1"/>
  <c r="O6" i="1" s="1"/>
  <c r="E6" i="1"/>
  <c r="L5" i="1"/>
  <c r="M5" i="1" s="1"/>
  <c r="O5" i="1" s="1"/>
  <c r="J5" i="1"/>
  <c r="G5" i="1"/>
  <c r="E5" i="1"/>
  <c r="L4" i="1"/>
  <c r="J4" i="1"/>
  <c r="G4" i="1"/>
  <c r="M4" i="1" s="1"/>
  <c r="E4" i="1"/>
  <c r="M164" i="1" l="1"/>
  <c r="O164" i="1" s="1"/>
  <c r="M77" i="1"/>
  <c r="O77" i="1" s="1"/>
  <c r="M70" i="1"/>
  <c r="O70" i="1" s="1"/>
  <c r="M71" i="1"/>
  <c r="O71" i="1" s="1"/>
  <c r="M28" i="1"/>
  <c r="O28" i="1" s="1"/>
  <c r="M39" i="1"/>
  <c r="O39" i="1" s="1"/>
  <c r="M73" i="1"/>
  <c r="O73" i="1" s="1"/>
  <c r="M76" i="1"/>
  <c r="O76" i="1" s="1"/>
  <c r="M78" i="1"/>
  <c r="O78" i="1" s="1"/>
  <c r="M98" i="1"/>
  <c r="O98" i="1" s="1"/>
  <c r="M105" i="1"/>
  <c r="O105" i="1" s="1"/>
  <c r="M121" i="1"/>
  <c r="O121" i="1" s="1"/>
  <c r="M132" i="1"/>
  <c r="O132" i="1" s="1"/>
  <c r="M150" i="1"/>
  <c r="O150" i="1" s="1"/>
  <c r="M183" i="1"/>
  <c r="O183" i="1" s="1"/>
  <c r="M184" i="1"/>
  <c r="O184" i="1" s="1"/>
  <c r="M199" i="1"/>
  <c r="O199" i="1" s="1"/>
  <c r="M200" i="1"/>
  <c r="O200" i="1" s="1"/>
  <c r="M12" i="1"/>
  <c r="O12" i="1" s="1"/>
  <c r="M20" i="1"/>
  <c r="O20" i="1" s="1"/>
  <c r="M49" i="1"/>
  <c r="O49" i="1" s="1"/>
  <c r="M68" i="1"/>
  <c r="O68" i="1" s="1"/>
  <c r="M85" i="1"/>
  <c r="O85" i="1" s="1"/>
  <c r="M92" i="1"/>
  <c r="O92" i="1" s="1"/>
  <c r="M94" i="1"/>
  <c r="O94" i="1" s="1"/>
  <c r="M96" i="1"/>
  <c r="O96" i="1" s="1"/>
  <c r="M113" i="1"/>
  <c r="O113" i="1" s="1"/>
  <c r="M127" i="1"/>
  <c r="O127" i="1" s="1"/>
  <c r="M135" i="1"/>
  <c r="O135" i="1" s="1"/>
  <c r="M142" i="1"/>
  <c r="O142" i="1" s="1"/>
  <c r="M158" i="1"/>
  <c r="O158" i="1" s="1"/>
  <c r="M167" i="1"/>
  <c r="O167" i="1" s="1"/>
  <c r="M168" i="1"/>
  <c r="O168" i="1" s="1"/>
  <c r="M9" i="1"/>
  <c r="O9" i="1" s="1"/>
  <c r="M14" i="1"/>
  <c r="O14" i="1" s="1"/>
  <c r="M22" i="1"/>
  <c r="O22" i="1" s="1"/>
  <c r="M30" i="1"/>
  <c r="O30" i="1" s="1"/>
  <c r="M41" i="1"/>
  <c r="O41" i="1" s="1"/>
  <c r="M43" i="1"/>
  <c r="O43" i="1" s="1"/>
  <c r="M51" i="1"/>
  <c r="O51" i="1" s="1"/>
  <c r="M52" i="1"/>
  <c r="O52" i="1" s="1"/>
  <c r="M54" i="1"/>
  <c r="O54" i="1" s="1"/>
  <c r="M55" i="1"/>
  <c r="O55" i="1" s="1"/>
  <c r="M57" i="1"/>
  <c r="O57" i="1" s="1"/>
  <c r="M67" i="1"/>
  <c r="O67" i="1" s="1"/>
  <c r="M75" i="1"/>
  <c r="O75" i="1" s="1"/>
  <c r="M80" i="1"/>
  <c r="O80" i="1" s="1"/>
  <c r="M82" i="1"/>
  <c r="O82" i="1" s="1"/>
  <c r="M89" i="1"/>
  <c r="O89" i="1" s="1"/>
  <c r="M102" i="1"/>
  <c r="O102" i="1" s="1"/>
  <c r="M107" i="1"/>
  <c r="O107" i="1" s="1"/>
  <c r="M110" i="1"/>
  <c r="O110" i="1" s="1"/>
  <c r="M115" i="1"/>
  <c r="O115" i="1" s="1"/>
  <c r="M118" i="1"/>
  <c r="O118" i="1" s="1"/>
  <c r="M123" i="1"/>
  <c r="O123" i="1" s="1"/>
  <c r="M134" i="1"/>
  <c r="O134" i="1" s="1"/>
  <c r="M144" i="1"/>
  <c r="O144" i="1" s="1"/>
  <c r="M147" i="1"/>
  <c r="O147" i="1" s="1"/>
  <c r="M152" i="1"/>
  <c r="O152" i="1" s="1"/>
  <c r="M155" i="1"/>
  <c r="O155" i="1" s="1"/>
  <c r="M163" i="1"/>
  <c r="O163" i="1" s="1"/>
  <c r="M171" i="1"/>
  <c r="O171" i="1" s="1"/>
  <c r="M172" i="1"/>
  <c r="O172" i="1" s="1"/>
  <c r="M187" i="1"/>
  <c r="O187" i="1" s="1"/>
  <c r="M188" i="1"/>
  <c r="O188" i="1" s="1"/>
  <c r="M203" i="1"/>
  <c r="O203" i="1" s="1"/>
  <c r="M204" i="1"/>
  <c r="O204" i="1" s="1"/>
  <c r="M160" i="1"/>
  <c r="O160" i="1" s="1"/>
  <c r="M175" i="1"/>
  <c r="O175" i="1" s="1"/>
  <c r="M65" i="1"/>
  <c r="O65" i="1" s="1"/>
  <c r="M64" i="1"/>
  <c r="O64" i="1" s="1"/>
  <c r="M60" i="1"/>
  <c r="O60" i="1" s="1"/>
  <c r="M42" i="1"/>
  <c r="O42" i="1" s="1"/>
  <c r="M36" i="1"/>
  <c r="O36" i="1" s="1"/>
  <c r="J216" i="1"/>
  <c r="O4" i="1"/>
  <c r="E216" i="1"/>
  <c r="M165" i="1"/>
  <c r="O165" i="1" s="1"/>
  <c r="M169" i="1"/>
  <c r="O169" i="1" s="1"/>
  <c r="M173" i="1"/>
  <c r="O173" i="1" s="1"/>
  <c r="M177" i="1"/>
  <c r="O177" i="1" s="1"/>
  <c r="M181" i="1"/>
  <c r="O181" i="1" s="1"/>
  <c r="M185" i="1"/>
  <c r="O185" i="1" s="1"/>
  <c r="M189" i="1"/>
  <c r="O189" i="1" s="1"/>
  <c r="M193" i="1"/>
  <c r="O193" i="1" s="1"/>
  <c r="M197" i="1"/>
  <c r="O197" i="1" s="1"/>
  <c r="M201" i="1"/>
  <c r="O201" i="1" s="1"/>
  <c r="M205" i="1"/>
  <c r="O205" i="1" s="1"/>
  <c r="M209" i="1"/>
  <c r="O209" i="1" s="1"/>
  <c r="M213" i="1"/>
  <c r="O213" i="1" s="1"/>
  <c r="M53" i="1"/>
  <c r="O53" i="1" s="1"/>
  <c r="E218" i="1" l="1"/>
  <c r="O216" i="1"/>
  <c r="M21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Ольга</author>
    <author>космос</author>
    <author>Анюта</author>
  </authors>
  <commentList>
    <comment ref="A36" authorId="0" shapeId="0" xr:uid="{2AFCB0D5-4958-469F-8E00-6130C0DD7186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3-х фазы</t>
        </r>
      </text>
    </comment>
    <comment ref="N36" authorId="1" shapeId="0" xr:uid="{E3F8B1D8-86CB-4BD0-98D8-BFA679C14EE7}">
      <text>
        <r>
          <rPr>
            <b/>
            <sz val="9"/>
            <color indexed="81"/>
            <rFont val="Tahoma"/>
            <charset val="1"/>
          </rPr>
          <t>08/12</t>
        </r>
      </text>
    </comment>
    <comment ref="N42" authorId="1" shapeId="0" xr:uid="{8BCBAD18-AB42-41F3-8A86-583B1846C0DA}">
      <text>
        <r>
          <rPr>
            <b/>
            <sz val="9"/>
            <color indexed="81"/>
            <rFont val="Tahoma"/>
            <charset val="1"/>
          </rPr>
          <t>02/12
за ноябрь.т1 2266,т2 852.итого 5860.1руб</t>
        </r>
      </text>
    </comment>
    <comment ref="A43" authorId="0" shapeId="0" xr:uid="{217AA7EA-D4F9-420F-BDEB-AD296CFCFD57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счетчик мерцает</t>
        </r>
      </text>
    </comment>
    <comment ref="N51" authorId="1" shapeId="0" xr:uid="{C6CE8151-6BB5-41EE-8BC0-60B12CD0014D}">
      <text>
        <r>
          <rPr>
            <b/>
            <sz val="9"/>
            <color indexed="81"/>
            <rFont val="Tahoma"/>
            <charset val="1"/>
          </rPr>
          <t xml:space="preserve">07/12 из суммы 7320
</t>
        </r>
      </text>
    </comment>
    <comment ref="N55" authorId="1" shapeId="0" xr:uid="{52088036-2A03-4E0E-8113-D7F34215B08E}">
      <text>
        <r>
          <rPr>
            <b/>
            <sz val="9"/>
            <color indexed="81"/>
            <rFont val="Tahoma"/>
            <charset val="1"/>
          </rPr>
          <t>03/12 из суммы 1396,71</t>
        </r>
      </text>
    </comment>
    <comment ref="A59" authorId="0" shapeId="0" xr:uid="{2F804241-E13A-47A5-915A-A99409DF6B34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3 фазы</t>
        </r>
      </text>
    </comment>
    <comment ref="B62" authorId="0" shapeId="0" xr:uid="{651D7019-9810-4F31-B3B2-968F8F672AEB}">
      <text>
        <r>
          <rPr>
            <b/>
            <sz val="9"/>
            <color indexed="81"/>
            <rFont val="Tahoma"/>
            <family val="2"/>
            <charset val="204"/>
          </rPr>
          <t>общий счетчик с 67
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B69" authorId="0" shapeId="0" xr:uid="{E8B68358-F7FD-4C7D-9C15-87C1BECE34BB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без подводки эл-ва</t>
        </r>
      </text>
    </comment>
    <comment ref="N70" authorId="1" shapeId="0" xr:uid="{89CAE62D-9131-4DF3-9874-A371841E0B58}">
      <text>
        <r>
          <rPr>
            <b/>
            <sz val="9"/>
            <color indexed="81"/>
            <rFont val="Tahoma"/>
            <charset val="1"/>
          </rPr>
          <t>07/12 из суммы 1073 р</t>
        </r>
      </text>
    </comment>
    <comment ref="N71" authorId="1" shapeId="0" xr:uid="{813D4039-4794-493F-A52B-2B5DBE348D56}">
      <text>
        <r>
          <rPr>
            <b/>
            <sz val="9"/>
            <color indexed="81"/>
            <rFont val="Tahoma"/>
            <family val="2"/>
            <charset val="204"/>
          </rPr>
          <t>04/12</t>
        </r>
      </text>
    </comment>
    <comment ref="B75" authorId="0" shapeId="0" xr:uid="{6720A715-EF66-442E-B271-8C6EA10C864D}">
      <text>
        <r>
          <rPr>
            <b/>
            <sz val="9"/>
            <color indexed="81"/>
            <rFont val="Tahoma"/>
            <family val="2"/>
            <charset val="204"/>
          </rPr>
          <t xml:space="preserve">: общий счетчик с 48 уч
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N88" authorId="1" shapeId="0" xr:uid="{727AD3D8-BC88-48D2-A42A-FBCBF275BC92}">
      <text>
        <r>
          <rPr>
            <b/>
            <sz val="9"/>
            <color indexed="81"/>
            <rFont val="Tahoma"/>
            <charset val="1"/>
          </rPr>
          <t>02/02 из суммы 1017,80</t>
        </r>
      </text>
    </comment>
    <comment ref="N89" authorId="1" shapeId="0" xr:uid="{FD5C5639-8FC9-4FAD-98A8-EBEFF31162A5}">
      <text>
        <r>
          <rPr>
            <b/>
            <sz val="9"/>
            <color indexed="81"/>
            <rFont val="Tahoma"/>
            <charset val="1"/>
          </rPr>
          <t>08/12
из суммы 2403,68</t>
        </r>
      </text>
    </comment>
    <comment ref="A94" authorId="0" shapeId="0" xr:uid="{63D4728C-A2EA-4CFA-B2F1-4A43D97053FF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один сч - три фазы</t>
        </r>
      </text>
    </comment>
    <comment ref="A108" authorId="0" shapeId="0" xr:uid="{632781C2-F8E2-45F9-BC05-EBBF052868E9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один сч - три фазы</t>
        </r>
      </text>
    </comment>
    <comment ref="B112" authorId="0" shapeId="0" xr:uid="{1B26DE64-9BA3-4FB8-AA74-780421C463EB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три фазы на один уч-к +другой ключ</t>
        </r>
      </text>
    </comment>
    <comment ref="N113" authorId="1" shapeId="0" xr:uid="{B46D2EA7-6FB2-42BD-8B0F-8F5EE41E7CB3}">
      <text>
        <r>
          <rPr>
            <b/>
            <sz val="9"/>
            <color indexed="81"/>
            <rFont val="Tahoma"/>
            <charset val="1"/>
          </rPr>
          <t>04/12 из суммы 1089,50 р
Оплата электроэнергии за сентябрь,октябрь,ноябрь.Т1-3950 Т2-4150</t>
        </r>
      </text>
    </comment>
    <comment ref="O126" authorId="2" shapeId="0" xr:uid="{036ED0E4-5C75-49E9-A871-80D06437D801}">
      <text>
        <r>
          <rPr>
            <b/>
            <sz val="9"/>
            <color indexed="81"/>
            <rFont val="Tahoma"/>
            <family val="2"/>
            <charset val="204"/>
          </rPr>
          <t>безнал 04,10: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N138" authorId="1" shapeId="0" xr:uid="{48DE81EA-3D43-4046-AFAE-F0560F33365E}">
      <text>
        <r>
          <rPr>
            <b/>
            <sz val="9"/>
            <color indexed="81"/>
            <rFont val="Tahoma"/>
            <charset val="1"/>
          </rPr>
          <t xml:space="preserve">04/12
электроэнергия оплата за ноябрь 2020 Т1 18049 Т2 </t>
        </r>
      </text>
    </comment>
    <comment ref="A153" authorId="0" shapeId="0" xr:uid="{A977B373-4566-4F6D-956D-EBF15850BDF9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3 фазы-один сч- на два уч-ка</t>
        </r>
      </text>
    </comment>
    <comment ref="N153" authorId="1" shapeId="0" xr:uid="{84D1DD2E-2096-4965-B512-5C148B9931D8}">
      <text>
        <r>
          <rPr>
            <b/>
            <sz val="9"/>
            <color indexed="81"/>
            <rFont val="Tahoma"/>
            <charset val="1"/>
          </rPr>
          <t>02/12</t>
        </r>
      </text>
    </comment>
    <comment ref="N155" authorId="1" shapeId="0" xr:uid="{AE2D26F2-79D8-4411-B26F-B617AB6900E4}">
      <text>
        <r>
          <rPr>
            <b/>
            <sz val="9"/>
            <color indexed="81"/>
            <rFont val="Tahoma"/>
            <charset val="1"/>
          </rPr>
          <t>16/10</t>
        </r>
      </text>
    </comment>
    <comment ref="N159" authorId="1" shapeId="0" xr:uid="{21E639BB-9039-46D4-8FB6-0EEE0299A98E}">
      <text>
        <r>
          <rPr>
            <b/>
            <sz val="9"/>
            <color indexed="81"/>
            <rFont val="Tahoma"/>
            <charset val="1"/>
          </rPr>
          <t>05/11</t>
        </r>
      </text>
    </comment>
    <comment ref="N160" authorId="1" shapeId="0" xr:uid="{57B8B20C-8290-47AC-8364-635746A801FC}">
      <text>
        <r>
          <rPr>
            <b/>
            <sz val="9"/>
            <color indexed="81"/>
            <rFont val="Tahoma"/>
            <charset val="1"/>
          </rPr>
          <t>03/12</t>
        </r>
      </text>
    </comment>
    <comment ref="B162" authorId="0" shapeId="0" xr:uid="{00E29195-EED6-4216-9658-27381275E674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3 фазы</t>
        </r>
      </text>
    </comment>
    <comment ref="N164" authorId="1" shapeId="0" xr:uid="{43E40F79-284D-42B3-A8E6-E6CED2DF798E}">
      <text>
        <r>
          <rPr>
            <b/>
            <sz val="9"/>
            <color indexed="81"/>
            <rFont val="Tahoma"/>
            <family val="2"/>
            <charset val="204"/>
          </rPr>
          <t>07/12</t>
        </r>
      </text>
    </comment>
    <comment ref="B173" authorId="0" shapeId="0" xr:uid="{EB3FB198-C7B1-4027-A5B1-746DFFC04311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с розеткой</t>
        </r>
      </text>
    </comment>
    <comment ref="N175" authorId="1" shapeId="0" xr:uid="{734C9CD5-28DF-49F6-83DB-FD5DF5819608}">
      <text>
        <r>
          <rPr>
            <b/>
            <sz val="9"/>
            <color indexed="81"/>
            <rFont val="Tahoma"/>
            <charset val="1"/>
          </rPr>
          <t>07/12
Электроэнергия 11.2020.Уч.134.Т1-92(Т1тек-3784,Т1пред-3692),Т2-41(Т2тек-2780,Т2пред-2739)</t>
        </r>
      </text>
    </comment>
    <comment ref="N193" authorId="1" shapeId="0" xr:uid="{451D0394-2E96-4C97-9B81-906AB0EEF611}">
      <text>
        <r>
          <rPr>
            <b/>
            <sz val="9"/>
            <color indexed="81"/>
            <rFont val="Tahoma"/>
            <charset val="1"/>
          </rPr>
          <t>08/12</t>
        </r>
      </text>
    </comment>
    <comment ref="N199" authorId="1" shapeId="0" xr:uid="{324AF732-A7E3-4261-83DA-FC11BF8AE054}">
      <text>
        <r>
          <rPr>
            <b/>
            <sz val="9"/>
            <color indexed="81"/>
            <rFont val="Tahoma"/>
            <charset val="1"/>
          </rPr>
          <t>26/11</t>
        </r>
      </text>
    </comment>
  </commentList>
</comments>
</file>

<file path=xl/sharedStrings.xml><?xml version="1.0" encoding="utf-8"?>
<sst xmlns="http://schemas.openxmlformats.org/spreadsheetml/2006/main" count="50" uniqueCount="32">
  <si>
    <t>№</t>
  </si>
  <si>
    <t>Т1 т</t>
  </si>
  <si>
    <t>Т1 п</t>
  </si>
  <si>
    <t>потребление Т1</t>
  </si>
  <si>
    <t>тариф</t>
  </si>
  <si>
    <t>сумма 1</t>
  </si>
  <si>
    <t>Т2 т</t>
  </si>
  <si>
    <t>Т2 п</t>
  </si>
  <si>
    <t>потребление Т2</t>
  </si>
  <si>
    <t>сумма 2</t>
  </si>
  <si>
    <t>итого</t>
  </si>
  <si>
    <t>разница</t>
  </si>
  <si>
    <t>участка</t>
  </si>
  <si>
    <t>Ф. И. О. Владельца участка</t>
  </si>
  <si>
    <t>Улица № 6</t>
  </si>
  <si>
    <t>Улица № 7</t>
  </si>
  <si>
    <t>Улица № 8</t>
  </si>
  <si>
    <t>Улица № 9</t>
  </si>
  <si>
    <t>Улица №10</t>
  </si>
  <si>
    <t>Улица № 11</t>
  </si>
  <si>
    <t>Улица № 12</t>
  </si>
  <si>
    <t>Улица № 1</t>
  </si>
  <si>
    <t>Улица № 4</t>
  </si>
  <si>
    <t>Улица № 13</t>
  </si>
  <si>
    <t>Улица № 14</t>
  </si>
  <si>
    <t>Улица № 15</t>
  </si>
  <si>
    <t>итого, кВТ</t>
  </si>
  <si>
    <t>СТОРОЖКА</t>
  </si>
  <si>
    <t>ФОНАРИ</t>
  </si>
  <si>
    <t>ИТОГО потребление, Квт</t>
  </si>
  <si>
    <t>Счет, кВт</t>
  </si>
  <si>
    <t>РАЗНИЦА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</si>
</sst>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р.&quot;"/>
    <numFmt numFmtId="165" formatCode="#,##0.00\ &quot;₽&quot;"/>
  </numFmts>
  <fonts count="17" x14ac:knownFonts="1">
    <font>
      <sz val="11"/>
      <color theme="1"/>
      <name val="Calibri"/>
      <family val="2"/>
      <charset val="204"/>
      <scheme val="minor"/>
    </font>
    <font>
      <sz val="12"/>
      <color theme="1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Arial"/>
      <family val="2"/>
      <charset val="204"/>
    </font>
    <font>
      <sz val="12"/>
      <name val="Arial"/>
      <family val="2"/>
      <charset val="204"/>
    </font>
    <font>
      <sz val="12"/>
      <color rgb="FFFF0000"/>
      <name val="Arial"/>
      <family val="2"/>
      <charset val="204"/>
    </font>
    <font>
      <sz val="12"/>
      <color rgb="FFFF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9"/>
      <color indexed="81"/>
      <name val="Tahoma"/>
      <charset val="1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1" xfId="0" applyFont="1" applyBorder="1"/>
    <xf numFmtId="0" fontId="3" fillId="3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0" borderId="1" xfId="0" applyFont="1" applyBorder="1"/>
    <xf numFmtId="0" fontId="4" fillId="0" borderId="1" xfId="0" applyFont="1" applyBorder="1"/>
    <xf numFmtId="0" fontId="2" fillId="2" borderId="1" xfId="0" applyFont="1" applyFill="1" applyBorder="1" applyAlignment="1">
      <alignment horizontal="center"/>
    </xf>
    <xf numFmtId="0" fontId="5" fillId="0" borderId="1" xfId="0" applyFont="1" applyBorder="1"/>
    <xf numFmtId="0" fontId="5" fillId="4" borderId="1" xfId="0" applyFont="1" applyFill="1" applyBorder="1"/>
    <xf numFmtId="0" fontId="1" fillId="4" borderId="1" xfId="0" applyFont="1" applyFill="1" applyBorder="1"/>
    <xf numFmtId="0" fontId="1" fillId="5" borderId="1" xfId="0" applyFont="1" applyFill="1" applyBorder="1"/>
    <xf numFmtId="0" fontId="4" fillId="4" borderId="1" xfId="0" applyFont="1" applyFill="1" applyBorder="1"/>
    <xf numFmtId="2" fontId="2" fillId="0" borderId="1" xfId="0" applyNumberFormat="1" applyFont="1" applyBorder="1"/>
    <xf numFmtId="0" fontId="6" fillId="0" borderId="1" xfId="0" applyFont="1" applyBorder="1"/>
    <xf numFmtId="0" fontId="1" fillId="0" borderId="1" xfId="0" applyFont="1" applyFill="1" applyBorder="1"/>
    <xf numFmtId="0" fontId="6" fillId="4" borderId="1" xfId="0" applyFont="1" applyFill="1" applyBorder="1"/>
    <xf numFmtId="0" fontId="7" fillId="3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0" fontId="8" fillId="2" borderId="1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8" fillId="0" borderId="1" xfId="0" applyFont="1" applyBorder="1"/>
    <xf numFmtId="0" fontId="2" fillId="0" borderId="1" xfId="0" applyFont="1" applyFill="1" applyBorder="1"/>
    <xf numFmtId="0" fontId="3" fillId="6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10" fillId="0" borderId="1" xfId="0" applyFont="1" applyBorder="1"/>
    <xf numFmtId="0" fontId="7" fillId="2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 wrapText="1"/>
    </xf>
    <xf numFmtId="0" fontId="2" fillId="7" borderId="1" xfId="0" applyFont="1" applyFill="1" applyBorder="1" applyAlignment="1">
      <alignment horizontal="center"/>
    </xf>
    <xf numFmtId="0" fontId="8" fillId="7" borderId="1" xfId="0" applyFont="1" applyFill="1" applyBorder="1" applyAlignment="1">
      <alignment horizontal="center"/>
    </xf>
    <xf numFmtId="2" fontId="8" fillId="7" borderId="1" xfId="0" applyNumberFormat="1" applyFont="1" applyFill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6" borderId="1" xfId="0" applyFont="1" applyFill="1" applyBorder="1" applyAlignment="1">
      <alignment horizontal="left"/>
    </xf>
    <xf numFmtId="0" fontId="15" fillId="5" borderId="1" xfId="0" applyFont="1" applyFill="1" applyBorder="1" applyAlignment="1">
      <alignment horizontal="center"/>
    </xf>
    <xf numFmtId="0" fontId="16" fillId="5" borderId="1" xfId="0" applyFont="1" applyFill="1" applyBorder="1" applyAlignment="1">
      <alignment horizontal="center"/>
    </xf>
    <xf numFmtId="14" fontId="15" fillId="0" borderId="1" xfId="0" applyNumberFormat="1" applyFont="1" applyBorder="1" applyAlignment="1">
      <alignment horizontal="left"/>
    </xf>
    <xf numFmtId="164" fontId="15" fillId="0" borderId="1" xfId="0" applyNumberFormat="1" applyFont="1" applyBorder="1" applyAlignment="1">
      <alignment horizontal="center"/>
    </xf>
    <xf numFmtId="0" fontId="15" fillId="0" borderId="1" xfId="0" applyFont="1" applyBorder="1" applyAlignment="1">
      <alignment horizontal="left"/>
    </xf>
    <xf numFmtId="0" fontId="2" fillId="0" borderId="2" xfId="0" applyFont="1" applyBorder="1"/>
    <xf numFmtId="0" fontId="1" fillId="0" borderId="3" xfId="0" applyFont="1" applyBorder="1"/>
    <xf numFmtId="0" fontId="2" fillId="2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7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5" fillId="0" borderId="6" xfId="0" applyFont="1" applyBorder="1" applyAlignment="1">
      <alignment horizontal="center"/>
    </xf>
    <xf numFmtId="0" fontId="15" fillId="8" borderId="7" xfId="0" applyFont="1" applyFill="1" applyBorder="1" applyAlignment="1">
      <alignment horizontal="center"/>
    </xf>
    <xf numFmtId="0" fontId="15" fillId="9" borderId="7" xfId="0" applyFont="1" applyFill="1" applyBorder="1" applyAlignment="1">
      <alignment horizontal="center"/>
    </xf>
    <xf numFmtId="0" fontId="15" fillId="2" borderId="7" xfId="0" applyFont="1" applyFill="1" applyBorder="1" applyAlignment="1">
      <alignment horizontal="center"/>
    </xf>
    <xf numFmtId="0" fontId="16" fillId="3" borderId="7" xfId="0" applyFont="1" applyFill="1" applyBorder="1" applyAlignment="1">
      <alignment horizontal="center"/>
    </xf>
    <xf numFmtId="0" fontId="15" fillId="0" borderId="7" xfId="0" applyFont="1" applyBorder="1" applyAlignment="1">
      <alignment horizontal="center"/>
    </xf>
    <xf numFmtId="0" fontId="15" fillId="3" borderId="7" xfId="0" applyFont="1" applyFill="1" applyBorder="1" applyAlignment="1">
      <alignment horizontal="center"/>
    </xf>
    <xf numFmtId="0" fontId="15" fillId="0" borderId="8" xfId="0" applyFont="1" applyBorder="1" applyAlignment="1">
      <alignment horizontal="left"/>
    </xf>
    <xf numFmtId="0" fontId="1" fillId="0" borderId="9" xfId="0" applyFont="1" applyBorder="1"/>
    <xf numFmtId="0" fontId="15" fillId="0" borderId="10" xfId="0" applyFont="1" applyBorder="1" applyAlignment="1">
      <alignment horizontal="center"/>
    </xf>
    <xf numFmtId="0" fontId="0" fillId="0" borderId="0" xfId="0" applyBorder="1"/>
    <xf numFmtId="0" fontId="0" fillId="0" borderId="10" xfId="0" applyBorder="1"/>
    <xf numFmtId="0" fontId="1" fillId="0" borderId="11" xfId="0" applyFont="1" applyBorder="1"/>
    <xf numFmtId="0" fontId="0" fillId="0" borderId="12" xfId="0" applyBorder="1"/>
    <xf numFmtId="164" fontId="14" fillId="0" borderId="12" xfId="0" applyNumberFormat="1" applyFont="1" applyBorder="1"/>
    <xf numFmtId="0" fontId="15" fillId="0" borderId="13" xfId="0" applyFont="1" applyFill="1" applyBorder="1" applyAlignment="1">
      <alignment horizontal="center"/>
    </xf>
    <xf numFmtId="2" fontId="8" fillId="7" borderId="3" xfId="0" applyNumberFormat="1" applyFont="1" applyFill="1" applyBorder="1" applyAlignment="1">
      <alignment horizontal="center"/>
    </xf>
    <xf numFmtId="0" fontId="1" fillId="0" borderId="14" xfId="0" applyFont="1" applyBorder="1"/>
    <xf numFmtId="0" fontId="1" fillId="0" borderId="0" xfId="0" applyFont="1" applyBorder="1"/>
    <xf numFmtId="0" fontId="2" fillId="2" borderId="15" xfId="0" applyFont="1" applyFill="1" applyBorder="1" applyAlignment="1">
      <alignment horizontal="center"/>
    </xf>
    <xf numFmtId="2" fontId="8" fillId="7" borderId="15" xfId="0" applyNumberFormat="1" applyFont="1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7" borderId="15" xfId="0" applyFont="1" applyFill="1" applyBorder="1" applyAlignment="1">
      <alignment horizontal="center"/>
    </xf>
    <xf numFmtId="0" fontId="2" fillId="3" borderId="15" xfId="0" applyFont="1" applyFill="1" applyBorder="1" applyAlignment="1">
      <alignment horizontal="center"/>
    </xf>
    <xf numFmtId="0" fontId="2" fillId="0" borderId="15" xfId="0" applyFont="1" applyBorder="1"/>
    <xf numFmtId="0" fontId="2" fillId="0" borderId="0" xfId="0" applyFont="1" applyBorder="1"/>
    <xf numFmtId="14" fontId="15" fillId="6" borderId="1" xfId="0" applyNumberFormat="1" applyFont="1" applyFill="1" applyBorder="1" applyAlignment="1">
      <alignment horizontal="left"/>
    </xf>
    <xf numFmtId="0" fontId="15" fillId="6" borderId="1" xfId="0" applyFont="1" applyFill="1" applyBorder="1" applyAlignment="1">
      <alignment horizontal="center"/>
    </xf>
    <xf numFmtId="164" fontId="15" fillId="6" borderId="1" xfId="0" applyNumberFormat="1" applyFont="1" applyFill="1" applyBorder="1" applyAlignment="1">
      <alignment horizontal="center"/>
    </xf>
    <xf numFmtId="0" fontId="1" fillId="6" borderId="4" xfId="0" applyFont="1" applyFill="1" applyBorder="1"/>
    <xf numFmtId="0" fontId="2" fillId="6" borderId="4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2" fillId="6" borderId="4" xfId="0" applyFont="1" applyFill="1" applyBorder="1"/>
    <xf numFmtId="165" fontId="2" fillId="6" borderId="4" xfId="0" applyNumberFormat="1" applyFont="1" applyFill="1" applyBorder="1"/>
    <xf numFmtId="1" fontId="2" fillId="7" borderId="1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2647950</xdr:colOff>
      <xdr:row>35</xdr:row>
      <xdr:rowOff>76200</xdr:rowOff>
    </xdr:from>
    <xdr:to>
      <xdr:col>1</xdr:col>
      <xdr:colOff>2693669</xdr:colOff>
      <xdr:row>36</xdr:row>
      <xdr:rowOff>114300</xdr:rowOff>
    </xdr:to>
    <xdr:sp macro="" textlink="">
      <xdr:nvSpPr>
        <xdr:cNvPr id="2" name="Правая фигурная скобка 1">
          <a:extLst>
            <a:ext uri="{FF2B5EF4-FFF2-40B4-BE49-F238E27FC236}">
              <a16:creationId xmlns:a16="http://schemas.microsoft.com/office/drawing/2014/main" id="{9E1DA3F1-AE07-4016-9092-C32DBE6A3842}"/>
            </a:ext>
          </a:extLst>
        </xdr:cNvPr>
        <xdr:cNvSpPr/>
      </xdr:nvSpPr>
      <xdr:spPr>
        <a:xfrm>
          <a:off x="3162300" y="7277100"/>
          <a:ext cx="45719" cy="23812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solidFill>
              <a:sysClr val="windowText" lastClr="000000"/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twoCellAnchor>
  <xdr:twoCellAnchor>
    <xdr:from>
      <xdr:col>1</xdr:col>
      <xdr:colOff>2628900</xdr:colOff>
      <xdr:row>81</xdr:row>
      <xdr:rowOff>9525</xdr:rowOff>
    </xdr:from>
    <xdr:to>
      <xdr:col>1</xdr:col>
      <xdr:colOff>2781300</xdr:colOff>
      <xdr:row>82</xdr:row>
      <xdr:rowOff>180975</xdr:rowOff>
    </xdr:to>
    <xdr:sp macro="" textlink="">
      <xdr:nvSpPr>
        <xdr:cNvPr id="3" name="Правая фигурная скобка 2">
          <a:extLst>
            <a:ext uri="{FF2B5EF4-FFF2-40B4-BE49-F238E27FC236}">
              <a16:creationId xmlns:a16="http://schemas.microsoft.com/office/drawing/2014/main" id="{E8245476-7EAE-47BA-B30C-8D43B498647F}"/>
            </a:ext>
          </a:extLst>
        </xdr:cNvPr>
        <xdr:cNvSpPr/>
      </xdr:nvSpPr>
      <xdr:spPr>
        <a:xfrm>
          <a:off x="3143250" y="16411575"/>
          <a:ext cx="95250" cy="3714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2762250</xdr:colOff>
      <xdr:row>93</xdr:row>
      <xdr:rowOff>28575</xdr:rowOff>
    </xdr:from>
    <xdr:to>
      <xdr:col>1</xdr:col>
      <xdr:colOff>2807969</xdr:colOff>
      <xdr:row>94</xdr:row>
      <xdr:rowOff>133350</xdr:rowOff>
    </xdr:to>
    <xdr:sp macro="" textlink="">
      <xdr:nvSpPr>
        <xdr:cNvPr id="4" name="Правая фигурная скобка 3">
          <a:extLst>
            <a:ext uri="{FF2B5EF4-FFF2-40B4-BE49-F238E27FC236}">
              <a16:creationId xmlns:a16="http://schemas.microsoft.com/office/drawing/2014/main" id="{5385AF0F-4D6D-4172-8380-CD6C941A27BF}"/>
            </a:ext>
          </a:extLst>
        </xdr:cNvPr>
        <xdr:cNvSpPr/>
      </xdr:nvSpPr>
      <xdr:spPr>
        <a:xfrm>
          <a:off x="3238500" y="18830925"/>
          <a:ext cx="0" cy="3048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2590800</xdr:colOff>
      <xdr:row>107</xdr:row>
      <xdr:rowOff>47625</xdr:rowOff>
    </xdr:from>
    <xdr:to>
      <xdr:col>1</xdr:col>
      <xdr:colOff>2647950</xdr:colOff>
      <xdr:row>108</xdr:row>
      <xdr:rowOff>171450</xdr:rowOff>
    </xdr:to>
    <xdr:sp macro="" textlink="">
      <xdr:nvSpPr>
        <xdr:cNvPr id="5" name="Правая фигурная скобка 4">
          <a:extLst>
            <a:ext uri="{FF2B5EF4-FFF2-40B4-BE49-F238E27FC236}">
              <a16:creationId xmlns:a16="http://schemas.microsoft.com/office/drawing/2014/main" id="{1A466554-4A70-4331-B1F5-88C6750DF012}"/>
            </a:ext>
          </a:extLst>
        </xdr:cNvPr>
        <xdr:cNvSpPr/>
      </xdr:nvSpPr>
      <xdr:spPr>
        <a:xfrm>
          <a:off x="3105150" y="21650325"/>
          <a:ext cx="57150" cy="3238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2514600</xdr:colOff>
      <xdr:row>152</xdr:row>
      <xdr:rowOff>47625</xdr:rowOff>
    </xdr:from>
    <xdr:to>
      <xdr:col>1</xdr:col>
      <xdr:colOff>2609850</xdr:colOff>
      <xdr:row>153</xdr:row>
      <xdr:rowOff>133350</xdr:rowOff>
    </xdr:to>
    <xdr:sp macro="" textlink="">
      <xdr:nvSpPr>
        <xdr:cNvPr id="6" name="Правая фигурная скобка 5">
          <a:extLst>
            <a:ext uri="{FF2B5EF4-FFF2-40B4-BE49-F238E27FC236}">
              <a16:creationId xmlns:a16="http://schemas.microsoft.com/office/drawing/2014/main" id="{48CCD348-7DFB-49E5-BF88-755B7493FB96}"/>
            </a:ext>
          </a:extLst>
        </xdr:cNvPr>
        <xdr:cNvSpPr/>
      </xdr:nvSpPr>
      <xdr:spPr>
        <a:xfrm>
          <a:off x="3028950" y="30651450"/>
          <a:ext cx="95250" cy="285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1BE60-7D3D-4CC8-BF72-B58C0B46A419}">
  <dimension ref="A1:O234"/>
  <sheetViews>
    <sheetView tabSelected="1" zoomScale="130" zoomScaleNormal="130" workbookViewId="0">
      <pane ySplit="1" topLeftCell="A2" activePane="bottomLeft" state="frozen"/>
      <selection pane="bottomLeft" activeCell="B207" sqref="B207:B214"/>
    </sheetView>
  </sheetViews>
  <sheetFormatPr defaultRowHeight="15.75" x14ac:dyDescent="0.25"/>
  <cols>
    <col min="1" max="1" width="7.7109375" style="1" customWidth="1"/>
    <col min="2" max="2" width="40.85546875" style="1" customWidth="1"/>
    <col min="3" max="3" width="9" style="7" customWidth="1"/>
    <col min="4" max="4" width="8.7109375" style="7" customWidth="1"/>
    <col min="5" max="5" width="10.5703125" style="31" customWidth="1"/>
    <col min="6" max="6" width="9.28515625" style="2" customWidth="1"/>
    <col min="7" max="7" width="9.28515625" style="3" customWidth="1"/>
    <col min="8" max="9" width="9.140625" style="7"/>
    <col min="10" max="10" width="10.140625" style="31" customWidth="1"/>
    <col min="11" max="11" width="10.28515625" style="4" customWidth="1"/>
    <col min="12" max="12" width="9.140625" style="5"/>
    <col min="13" max="13" width="12.28515625" style="5" bestFit="1" customWidth="1"/>
    <col min="14" max="14" width="9.85546875" style="5" customWidth="1"/>
    <col min="15" max="15" width="13.140625" style="5" customWidth="1"/>
    <col min="16" max="16384" width="9.140625" style="1"/>
  </cols>
  <sheetData>
    <row r="1" spans="1:15" ht="31.5" x14ac:dyDescent="0.25">
      <c r="A1" s="1" t="s">
        <v>0</v>
      </c>
      <c r="C1" s="7" t="s">
        <v>1</v>
      </c>
      <c r="D1" s="7" t="s">
        <v>2</v>
      </c>
      <c r="E1" s="30" t="s">
        <v>3</v>
      </c>
      <c r="F1" s="2" t="s">
        <v>4</v>
      </c>
      <c r="G1" s="3" t="s">
        <v>5</v>
      </c>
      <c r="H1" s="7" t="s">
        <v>6</v>
      </c>
      <c r="I1" s="7" t="s">
        <v>7</v>
      </c>
      <c r="J1" s="30" t="s">
        <v>8</v>
      </c>
      <c r="K1" s="4" t="s">
        <v>4</v>
      </c>
      <c r="L1" s="3" t="s">
        <v>9</v>
      </c>
      <c r="M1" s="3" t="s">
        <v>10</v>
      </c>
      <c r="O1" s="5" t="s">
        <v>11</v>
      </c>
    </row>
    <row r="2" spans="1:15" x14ac:dyDescent="0.25">
      <c r="A2" s="6" t="s">
        <v>12</v>
      </c>
      <c r="B2" s="6" t="s">
        <v>13</v>
      </c>
    </row>
    <row r="3" spans="1:15" x14ac:dyDescent="0.25">
      <c r="B3" s="6" t="s">
        <v>14</v>
      </c>
    </row>
    <row r="4" spans="1:15" x14ac:dyDescent="0.25">
      <c r="A4" s="1">
        <v>1</v>
      </c>
      <c r="C4" s="7">
        <v>5125</v>
      </c>
      <c r="D4" s="7">
        <v>5125</v>
      </c>
      <c r="E4" s="31">
        <f>C4-D4</f>
        <v>0</v>
      </c>
      <c r="F4" s="2">
        <v>6.88</v>
      </c>
      <c r="G4" s="3">
        <f>(C4-D4)*F4</f>
        <v>0</v>
      </c>
      <c r="H4" s="7">
        <v>1509</v>
      </c>
      <c r="I4" s="7">
        <v>1509</v>
      </c>
      <c r="J4" s="31">
        <f>H4-I4</f>
        <v>0</v>
      </c>
      <c r="K4" s="4">
        <v>2.63</v>
      </c>
      <c r="L4" s="5">
        <f>(H4-I4)*K4</f>
        <v>0</v>
      </c>
      <c r="M4" s="5">
        <f>G4+L4</f>
        <v>0</v>
      </c>
      <c r="O4" s="5">
        <f>N4-M4</f>
        <v>0</v>
      </c>
    </row>
    <row r="5" spans="1:15" x14ac:dyDescent="0.25">
      <c r="A5" s="1">
        <v>2</v>
      </c>
      <c r="B5" s="8"/>
      <c r="C5" s="7">
        <v>0.17</v>
      </c>
      <c r="D5" s="7">
        <v>0.17</v>
      </c>
      <c r="E5" s="31">
        <f t="shared" ref="E5:E68" si="0">C5-D5</f>
        <v>0</v>
      </c>
      <c r="F5" s="2">
        <v>6.88</v>
      </c>
      <c r="G5" s="3">
        <f t="shared" ref="G5:G68" si="1">(C5-D5)*F5</f>
        <v>0</v>
      </c>
      <c r="H5" s="7">
        <v>0.28000000000000003</v>
      </c>
      <c r="I5" s="7">
        <v>0.28000000000000003</v>
      </c>
      <c r="J5" s="31">
        <f>H5-I5</f>
        <v>0</v>
      </c>
      <c r="K5" s="4">
        <v>2.63</v>
      </c>
      <c r="L5" s="5">
        <f t="shared" ref="L5:L68" si="2">(H5-I5)*K5</f>
        <v>0</v>
      </c>
      <c r="M5" s="5">
        <f t="shared" ref="M5:M68" si="3">G5+L5</f>
        <v>0</v>
      </c>
      <c r="O5" s="5">
        <f t="shared" ref="O5:O68" si="4">N5-M5</f>
        <v>0</v>
      </c>
    </row>
    <row r="6" spans="1:15" x14ac:dyDescent="0.25">
      <c r="A6" s="1">
        <v>3</v>
      </c>
      <c r="E6" s="31">
        <f t="shared" si="0"/>
        <v>0</v>
      </c>
      <c r="F6" s="2">
        <v>0</v>
      </c>
      <c r="G6" s="3">
        <f t="shared" si="1"/>
        <v>0</v>
      </c>
      <c r="J6" s="31">
        <f t="shared" ref="J6:J69" si="5">H6-I6</f>
        <v>0</v>
      </c>
      <c r="K6" s="4">
        <v>0</v>
      </c>
      <c r="L6" s="5">
        <f t="shared" si="2"/>
        <v>0</v>
      </c>
      <c r="M6" s="5">
        <f t="shared" si="3"/>
        <v>0</v>
      </c>
      <c r="O6" s="5">
        <f t="shared" si="4"/>
        <v>0</v>
      </c>
    </row>
    <row r="7" spans="1:15" x14ac:dyDescent="0.25">
      <c r="A7" s="9">
        <v>3</v>
      </c>
      <c r="B7" s="9"/>
      <c r="C7" s="7">
        <v>10016</v>
      </c>
      <c r="D7" s="7">
        <v>10016</v>
      </c>
      <c r="E7" s="31">
        <f t="shared" si="0"/>
        <v>0</v>
      </c>
      <c r="F7" s="2">
        <v>4.8099999999999996</v>
      </c>
      <c r="G7" s="3">
        <f t="shared" si="1"/>
        <v>0</v>
      </c>
      <c r="H7" s="7">
        <v>2948</v>
      </c>
      <c r="I7" s="7">
        <v>2948</v>
      </c>
      <c r="J7" s="31">
        <f t="shared" si="5"/>
        <v>0</v>
      </c>
      <c r="K7" s="4">
        <v>1.84</v>
      </c>
      <c r="L7" s="5">
        <f t="shared" si="2"/>
        <v>0</v>
      </c>
      <c r="M7" s="5">
        <f t="shared" si="3"/>
        <v>0</v>
      </c>
      <c r="O7" s="5">
        <f t="shared" si="4"/>
        <v>0</v>
      </c>
    </row>
    <row r="8" spans="1:15" x14ac:dyDescent="0.25">
      <c r="A8" s="1">
        <v>4</v>
      </c>
      <c r="C8" s="7">
        <v>3898</v>
      </c>
      <c r="D8" s="7">
        <v>3898</v>
      </c>
      <c r="E8" s="31">
        <f t="shared" si="0"/>
        <v>0</v>
      </c>
      <c r="F8" s="2">
        <v>6.88</v>
      </c>
      <c r="G8" s="3">
        <f t="shared" si="1"/>
        <v>0</v>
      </c>
      <c r="H8" s="7">
        <v>1233</v>
      </c>
      <c r="I8" s="7">
        <v>1233</v>
      </c>
      <c r="J8" s="31">
        <f t="shared" si="5"/>
        <v>0</v>
      </c>
      <c r="K8" s="4">
        <v>2.63</v>
      </c>
      <c r="L8" s="5">
        <f t="shared" si="2"/>
        <v>0</v>
      </c>
      <c r="M8" s="5">
        <f t="shared" si="3"/>
        <v>0</v>
      </c>
      <c r="O8" s="5">
        <f t="shared" si="4"/>
        <v>0</v>
      </c>
    </row>
    <row r="9" spans="1:15" x14ac:dyDescent="0.25">
      <c r="A9" s="10">
        <v>5</v>
      </c>
      <c r="B9" s="10"/>
      <c r="C9" s="7">
        <v>3700</v>
      </c>
      <c r="D9" s="7">
        <v>3660</v>
      </c>
      <c r="E9" s="31">
        <f t="shared" si="0"/>
        <v>40</v>
      </c>
      <c r="F9" s="2">
        <v>4.8099999999999996</v>
      </c>
      <c r="G9" s="3">
        <f t="shared" si="1"/>
        <v>192.39999999999998</v>
      </c>
      <c r="H9" s="7">
        <v>1415</v>
      </c>
      <c r="I9" s="7">
        <v>1405</v>
      </c>
      <c r="J9" s="31">
        <f t="shared" si="5"/>
        <v>10</v>
      </c>
      <c r="K9" s="4">
        <v>1.84</v>
      </c>
      <c r="L9" s="5">
        <f t="shared" si="2"/>
        <v>18.400000000000002</v>
      </c>
      <c r="M9" s="5">
        <f t="shared" si="3"/>
        <v>210.79999999999998</v>
      </c>
      <c r="N9" s="5">
        <v>210.8</v>
      </c>
      <c r="O9" s="5">
        <f t="shared" si="4"/>
        <v>0</v>
      </c>
    </row>
    <row r="10" spans="1:15" x14ac:dyDescent="0.25">
      <c r="A10" s="11">
        <v>6</v>
      </c>
      <c r="B10" s="11"/>
      <c r="C10" s="7">
        <v>6174</v>
      </c>
      <c r="D10" s="7">
        <v>6174</v>
      </c>
      <c r="E10" s="31">
        <f t="shared" si="0"/>
        <v>0</v>
      </c>
      <c r="F10" s="2">
        <v>6.88</v>
      </c>
      <c r="G10" s="3">
        <f t="shared" si="1"/>
        <v>0</v>
      </c>
      <c r="H10" s="7">
        <v>3679</v>
      </c>
      <c r="I10" s="7">
        <v>3679</v>
      </c>
      <c r="J10" s="31">
        <f t="shared" si="5"/>
        <v>0</v>
      </c>
      <c r="K10" s="4">
        <v>2.63</v>
      </c>
      <c r="L10" s="5">
        <f t="shared" si="2"/>
        <v>0</v>
      </c>
      <c r="M10" s="5">
        <f t="shared" si="3"/>
        <v>0</v>
      </c>
      <c r="O10" s="5">
        <f t="shared" si="4"/>
        <v>0</v>
      </c>
    </row>
    <row r="11" spans="1:15" x14ac:dyDescent="0.25">
      <c r="A11" s="1">
        <v>7</v>
      </c>
      <c r="C11" s="7">
        <v>8732</v>
      </c>
      <c r="D11" s="7">
        <v>8732</v>
      </c>
      <c r="E11" s="31">
        <f t="shared" si="0"/>
        <v>0</v>
      </c>
      <c r="F11" s="2">
        <v>6.88</v>
      </c>
      <c r="G11" s="3">
        <f t="shared" si="1"/>
        <v>0</v>
      </c>
      <c r="H11" s="7">
        <v>2415</v>
      </c>
      <c r="I11" s="7">
        <v>2415</v>
      </c>
      <c r="J11" s="31">
        <f t="shared" si="5"/>
        <v>0</v>
      </c>
      <c r="K11" s="4">
        <v>2.63</v>
      </c>
      <c r="L11" s="5">
        <f t="shared" si="2"/>
        <v>0</v>
      </c>
      <c r="M11" s="5">
        <f t="shared" si="3"/>
        <v>0</v>
      </c>
      <c r="O11" s="5">
        <f t="shared" si="4"/>
        <v>0</v>
      </c>
    </row>
    <row r="12" spans="1:15" x14ac:dyDescent="0.25">
      <c r="A12" s="1">
        <v>170</v>
      </c>
      <c r="C12" s="7">
        <v>2713</v>
      </c>
      <c r="D12" s="7">
        <v>2713</v>
      </c>
      <c r="E12" s="31">
        <f t="shared" si="0"/>
        <v>0</v>
      </c>
      <c r="F12" s="2">
        <v>6.88</v>
      </c>
      <c r="G12" s="3">
        <f t="shared" si="1"/>
        <v>0</v>
      </c>
      <c r="H12" s="7">
        <v>561</v>
      </c>
      <c r="I12" s="7">
        <v>561</v>
      </c>
      <c r="J12" s="31">
        <f t="shared" si="5"/>
        <v>0</v>
      </c>
      <c r="K12" s="4">
        <v>2.63</v>
      </c>
      <c r="L12" s="5">
        <f t="shared" si="2"/>
        <v>0</v>
      </c>
      <c r="M12" s="5">
        <f t="shared" si="3"/>
        <v>0</v>
      </c>
      <c r="O12" s="5">
        <f t="shared" si="4"/>
        <v>0</v>
      </c>
    </row>
    <row r="13" spans="1:15" x14ac:dyDescent="0.25">
      <c r="A13" s="10">
        <v>172</v>
      </c>
      <c r="B13" s="10"/>
      <c r="C13" s="7">
        <v>538</v>
      </c>
      <c r="D13" s="7">
        <v>538</v>
      </c>
      <c r="E13" s="31">
        <f t="shared" si="0"/>
        <v>0</v>
      </c>
      <c r="F13" s="2">
        <v>4.8099999999999996</v>
      </c>
      <c r="G13" s="3">
        <f t="shared" si="1"/>
        <v>0</v>
      </c>
      <c r="H13" s="7">
        <v>124</v>
      </c>
      <c r="I13" s="7">
        <v>124</v>
      </c>
      <c r="J13" s="31">
        <f t="shared" si="5"/>
        <v>0</v>
      </c>
      <c r="K13" s="4">
        <v>1.84</v>
      </c>
      <c r="L13" s="5">
        <f t="shared" si="2"/>
        <v>0</v>
      </c>
      <c r="M13" s="5">
        <f t="shared" si="3"/>
        <v>0</v>
      </c>
      <c r="O13" s="5">
        <f t="shared" si="4"/>
        <v>0</v>
      </c>
    </row>
    <row r="14" spans="1:15" x14ac:dyDescent="0.25">
      <c r="E14" s="31">
        <f t="shared" si="0"/>
        <v>0</v>
      </c>
      <c r="G14" s="3">
        <f t="shared" si="1"/>
        <v>0</v>
      </c>
      <c r="J14" s="31">
        <f t="shared" si="5"/>
        <v>0</v>
      </c>
      <c r="L14" s="5">
        <f t="shared" si="2"/>
        <v>0</v>
      </c>
      <c r="M14" s="5">
        <f t="shared" si="3"/>
        <v>0</v>
      </c>
      <c r="O14" s="5">
        <f t="shared" si="4"/>
        <v>0</v>
      </c>
    </row>
    <row r="15" spans="1:15" x14ac:dyDescent="0.25">
      <c r="B15" s="6" t="s">
        <v>15</v>
      </c>
      <c r="E15" s="31">
        <f t="shared" si="0"/>
        <v>0</v>
      </c>
      <c r="G15" s="3">
        <f t="shared" si="1"/>
        <v>0</v>
      </c>
      <c r="J15" s="31">
        <f t="shared" si="5"/>
        <v>0</v>
      </c>
      <c r="L15" s="5">
        <f t="shared" si="2"/>
        <v>0</v>
      </c>
      <c r="M15" s="5">
        <f t="shared" si="3"/>
        <v>0</v>
      </c>
      <c r="O15" s="5">
        <f t="shared" si="4"/>
        <v>0</v>
      </c>
    </row>
    <row r="16" spans="1:15" s="6" customFormat="1" x14ac:dyDescent="0.25">
      <c r="A16" s="12">
        <v>9</v>
      </c>
      <c r="B16" s="10"/>
      <c r="C16" s="7">
        <v>7854</v>
      </c>
      <c r="D16" s="7">
        <v>7854</v>
      </c>
      <c r="E16" s="31">
        <f t="shared" si="0"/>
        <v>0</v>
      </c>
      <c r="F16" s="2">
        <v>4.8099999999999996</v>
      </c>
      <c r="G16" s="3">
        <f t="shared" si="1"/>
        <v>0</v>
      </c>
      <c r="H16" s="7">
        <v>2995</v>
      </c>
      <c r="I16" s="7">
        <v>2995</v>
      </c>
      <c r="J16" s="31">
        <f t="shared" si="5"/>
        <v>0</v>
      </c>
      <c r="K16" s="4">
        <v>1.84</v>
      </c>
      <c r="L16" s="5">
        <f t="shared" si="2"/>
        <v>0</v>
      </c>
      <c r="M16" s="5">
        <f t="shared" si="3"/>
        <v>0</v>
      </c>
      <c r="N16" s="5"/>
      <c r="O16" s="5">
        <f t="shared" si="4"/>
        <v>0</v>
      </c>
    </row>
    <row r="17" spans="1:15" x14ac:dyDescent="0.25">
      <c r="A17" s="1">
        <v>11</v>
      </c>
      <c r="B17" s="8"/>
      <c r="C17" s="7">
        <v>7.52</v>
      </c>
      <c r="D17" s="7">
        <v>7.52</v>
      </c>
      <c r="E17" s="31">
        <f t="shared" si="0"/>
        <v>0</v>
      </c>
      <c r="F17" s="2">
        <v>6.88</v>
      </c>
      <c r="G17" s="3">
        <f t="shared" si="1"/>
        <v>0</v>
      </c>
      <c r="H17" s="7">
        <v>0.13</v>
      </c>
      <c r="I17" s="7">
        <v>0.13</v>
      </c>
      <c r="J17" s="31">
        <f t="shared" si="5"/>
        <v>0</v>
      </c>
      <c r="K17" s="4">
        <v>2.63</v>
      </c>
      <c r="L17" s="5">
        <f t="shared" si="2"/>
        <v>0</v>
      </c>
      <c r="M17" s="13">
        <f t="shared" si="3"/>
        <v>0</v>
      </c>
      <c r="O17" s="13">
        <f t="shared" si="4"/>
        <v>0</v>
      </c>
    </row>
    <row r="18" spans="1:15" x14ac:dyDescent="0.25">
      <c r="A18" s="1">
        <v>13</v>
      </c>
      <c r="B18" s="14"/>
      <c r="E18" s="31">
        <f t="shared" si="0"/>
        <v>0</v>
      </c>
      <c r="F18" s="2">
        <v>6.88</v>
      </c>
      <c r="G18" s="3">
        <f t="shared" si="1"/>
        <v>0</v>
      </c>
      <c r="J18" s="31">
        <f t="shared" si="5"/>
        <v>0</v>
      </c>
      <c r="K18" s="4">
        <v>2.63</v>
      </c>
      <c r="L18" s="5">
        <f t="shared" si="2"/>
        <v>0</v>
      </c>
      <c r="M18" s="5">
        <f t="shared" si="3"/>
        <v>0</v>
      </c>
      <c r="O18" s="5">
        <f t="shared" si="4"/>
        <v>0</v>
      </c>
    </row>
    <row r="19" spans="1:15" x14ac:dyDescent="0.25">
      <c r="A19" s="1">
        <v>15</v>
      </c>
      <c r="C19" s="7">
        <v>0</v>
      </c>
      <c r="D19" s="7">
        <v>0</v>
      </c>
      <c r="E19" s="31">
        <f t="shared" si="0"/>
        <v>0</v>
      </c>
      <c r="F19" s="2">
        <v>6.88</v>
      </c>
      <c r="G19" s="3">
        <f t="shared" si="1"/>
        <v>0</v>
      </c>
      <c r="J19" s="31">
        <f t="shared" si="5"/>
        <v>0</v>
      </c>
      <c r="K19" s="4">
        <v>2.63</v>
      </c>
      <c r="L19" s="5">
        <f t="shared" si="2"/>
        <v>0</v>
      </c>
      <c r="M19" s="5">
        <f t="shared" si="3"/>
        <v>0</v>
      </c>
      <c r="O19" s="5">
        <f t="shared" si="4"/>
        <v>0</v>
      </c>
    </row>
    <row r="20" spans="1:15" x14ac:dyDescent="0.25">
      <c r="A20" s="10">
        <v>17</v>
      </c>
      <c r="B20" s="10"/>
      <c r="C20" s="7">
        <v>2960</v>
      </c>
      <c r="D20" s="7">
        <v>2960</v>
      </c>
      <c r="E20" s="31">
        <f t="shared" si="0"/>
        <v>0</v>
      </c>
      <c r="F20" s="2">
        <v>4.8099999999999996</v>
      </c>
      <c r="G20" s="3">
        <f t="shared" si="1"/>
        <v>0</v>
      </c>
      <c r="H20" s="7">
        <v>674</v>
      </c>
      <c r="I20" s="7">
        <v>674</v>
      </c>
      <c r="J20" s="31">
        <f t="shared" si="5"/>
        <v>0</v>
      </c>
      <c r="K20" s="4">
        <v>1.84</v>
      </c>
      <c r="L20" s="5">
        <f t="shared" si="2"/>
        <v>0</v>
      </c>
      <c r="M20" s="5">
        <f t="shared" si="3"/>
        <v>0</v>
      </c>
      <c r="O20" s="5">
        <f t="shared" si="4"/>
        <v>0</v>
      </c>
    </row>
    <row r="21" spans="1:15" x14ac:dyDescent="0.25">
      <c r="A21" s="1">
        <v>19</v>
      </c>
      <c r="C21" s="7">
        <v>2248</v>
      </c>
      <c r="D21" s="7">
        <v>2248</v>
      </c>
      <c r="E21" s="31">
        <f t="shared" si="0"/>
        <v>0</v>
      </c>
      <c r="F21" s="2">
        <v>6.88</v>
      </c>
      <c r="G21" s="3">
        <f t="shared" si="1"/>
        <v>0</v>
      </c>
      <c r="H21" s="7">
        <v>1203</v>
      </c>
      <c r="I21" s="7">
        <v>1203</v>
      </c>
      <c r="J21" s="31">
        <f t="shared" si="5"/>
        <v>0</v>
      </c>
      <c r="K21" s="4">
        <v>2.63</v>
      </c>
      <c r="L21" s="5">
        <f t="shared" si="2"/>
        <v>0</v>
      </c>
      <c r="M21" s="5">
        <f t="shared" si="3"/>
        <v>0</v>
      </c>
      <c r="O21" s="5">
        <f t="shared" si="4"/>
        <v>0</v>
      </c>
    </row>
    <row r="22" spans="1:15" x14ac:dyDescent="0.25">
      <c r="A22" s="1">
        <v>21</v>
      </c>
      <c r="C22" s="7">
        <v>1006</v>
      </c>
      <c r="D22" s="7">
        <v>1006</v>
      </c>
      <c r="E22" s="31">
        <f t="shared" si="0"/>
        <v>0</v>
      </c>
      <c r="F22" s="2">
        <v>6.88</v>
      </c>
      <c r="G22" s="3">
        <f t="shared" si="1"/>
        <v>0</v>
      </c>
      <c r="H22" s="7">
        <v>263</v>
      </c>
      <c r="I22" s="7">
        <v>263</v>
      </c>
      <c r="J22" s="31">
        <f t="shared" si="5"/>
        <v>0</v>
      </c>
      <c r="K22" s="4">
        <v>2.63</v>
      </c>
      <c r="L22" s="5">
        <f t="shared" si="2"/>
        <v>0</v>
      </c>
      <c r="M22" s="5">
        <f t="shared" si="3"/>
        <v>0</v>
      </c>
      <c r="O22" s="5">
        <f t="shared" si="4"/>
        <v>0</v>
      </c>
    </row>
    <row r="23" spans="1:15" x14ac:dyDescent="0.25">
      <c r="A23" s="10">
        <v>23</v>
      </c>
      <c r="B23" s="10"/>
      <c r="C23" s="7">
        <v>8398</v>
      </c>
      <c r="D23" s="7">
        <v>8398</v>
      </c>
      <c r="E23" s="31">
        <f t="shared" si="0"/>
        <v>0</v>
      </c>
      <c r="F23" s="2">
        <v>4.8099999999999996</v>
      </c>
      <c r="G23" s="3">
        <f t="shared" si="1"/>
        <v>0</v>
      </c>
      <c r="H23" s="7">
        <v>4915</v>
      </c>
      <c r="I23" s="7">
        <v>4915</v>
      </c>
      <c r="J23" s="31">
        <f t="shared" si="5"/>
        <v>0</v>
      </c>
      <c r="K23" s="4">
        <v>1.84</v>
      </c>
      <c r="L23" s="5">
        <f t="shared" si="2"/>
        <v>0</v>
      </c>
      <c r="M23" s="5">
        <f t="shared" si="3"/>
        <v>0</v>
      </c>
      <c r="O23" s="5">
        <f t="shared" si="4"/>
        <v>0</v>
      </c>
    </row>
    <row r="24" spans="1:15" x14ac:dyDescent="0.25">
      <c r="A24" s="10">
        <v>137</v>
      </c>
      <c r="B24" s="10"/>
      <c r="C24" s="7">
        <v>10457</v>
      </c>
      <c r="D24" s="7">
        <v>10457</v>
      </c>
      <c r="E24" s="31">
        <f t="shared" si="0"/>
        <v>0</v>
      </c>
      <c r="F24" s="2">
        <v>4.8099999999999996</v>
      </c>
      <c r="G24" s="3">
        <f t="shared" si="1"/>
        <v>0</v>
      </c>
      <c r="H24" s="7">
        <v>5218</v>
      </c>
      <c r="I24" s="7">
        <v>5218</v>
      </c>
      <c r="J24" s="31">
        <f t="shared" si="5"/>
        <v>0</v>
      </c>
      <c r="K24" s="4">
        <v>1.84</v>
      </c>
      <c r="L24" s="5">
        <f t="shared" si="2"/>
        <v>0</v>
      </c>
      <c r="M24" s="5">
        <f t="shared" si="3"/>
        <v>0</v>
      </c>
      <c r="O24" s="5">
        <f t="shared" si="4"/>
        <v>0</v>
      </c>
    </row>
    <row r="25" spans="1:15" x14ac:dyDescent="0.25">
      <c r="A25" s="1">
        <v>145</v>
      </c>
      <c r="C25" s="7">
        <v>2551</v>
      </c>
      <c r="D25" s="7">
        <v>2551</v>
      </c>
      <c r="E25" s="31">
        <f t="shared" si="0"/>
        <v>0</v>
      </c>
      <c r="F25" s="2">
        <v>6.88</v>
      </c>
      <c r="G25" s="3">
        <f t="shared" si="1"/>
        <v>0</v>
      </c>
      <c r="H25" s="7">
        <v>1061</v>
      </c>
      <c r="I25" s="7">
        <v>1061</v>
      </c>
      <c r="J25" s="31">
        <f t="shared" si="5"/>
        <v>0</v>
      </c>
      <c r="K25" s="4">
        <v>2.63</v>
      </c>
      <c r="L25" s="5">
        <f t="shared" si="2"/>
        <v>0</v>
      </c>
      <c r="M25" s="5">
        <f t="shared" si="3"/>
        <v>0</v>
      </c>
      <c r="O25" s="5">
        <f t="shared" si="4"/>
        <v>0</v>
      </c>
    </row>
    <row r="26" spans="1:15" x14ac:dyDescent="0.25">
      <c r="E26" s="31">
        <f t="shared" si="0"/>
        <v>0</v>
      </c>
      <c r="F26" s="2">
        <v>6.88</v>
      </c>
      <c r="G26" s="3">
        <f t="shared" si="1"/>
        <v>0</v>
      </c>
      <c r="J26" s="31">
        <f t="shared" si="5"/>
        <v>0</v>
      </c>
      <c r="K26" s="4">
        <v>2.63</v>
      </c>
      <c r="L26" s="5">
        <f t="shared" si="2"/>
        <v>0</v>
      </c>
      <c r="M26" s="5">
        <f t="shared" si="3"/>
        <v>0</v>
      </c>
      <c r="O26" s="5">
        <f t="shared" si="4"/>
        <v>0</v>
      </c>
    </row>
    <row r="27" spans="1:15" x14ac:dyDescent="0.25">
      <c r="B27" s="6" t="s">
        <v>15</v>
      </c>
      <c r="E27" s="31">
        <f t="shared" si="0"/>
        <v>0</v>
      </c>
      <c r="F27" s="2">
        <v>6.88</v>
      </c>
      <c r="G27" s="3">
        <f t="shared" si="1"/>
        <v>0</v>
      </c>
      <c r="J27" s="31">
        <f t="shared" si="5"/>
        <v>0</v>
      </c>
      <c r="K27" s="4">
        <v>2.63</v>
      </c>
      <c r="L27" s="5">
        <f t="shared" si="2"/>
        <v>0</v>
      </c>
      <c r="M27" s="5">
        <f t="shared" si="3"/>
        <v>0</v>
      </c>
      <c r="O27" s="5">
        <f t="shared" si="4"/>
        <v>0</v>
      </c>
    </row>
    <row r="28" spans="1:15" x14ac:dyDescent="0.25">
      <c r="A28" s="1">
        <v>8</v>
      </c>
      <c r="C28" s="7">
        <v>7499</v>
      </c>
      <c r="D28" s="7">
        <v>7499</v>
      </c>
      <c r="E28" s="31">
        <f>C28-D28</f>
        <v>0</v>
      </c>
      <c r="F28" s="2">
        <v>6.88</v>
      </c>
      <c r="G28" s="3">
        <f t="shared" si="1"/>
        <v>0</v>
      </c>
      <c r="H28" s="7">
        <v>3977</v>
      </c>
      <c r="I28" s="7">
        <v>3977</v>
      </c>
      <c r="J28" s="31">
        <f t="shared" si="5"/>
        <v>0</v>
      </c>
      <c r="K28" s="4">
        <v>2.63</v>
      </c>
      <c r="L28" s="5">
        <f t="shared" si="2"/>
        <v>0</v>
      </c>
      <c r="M28" s="5">
        <f t="shared" si="3"/>
        <v>0</v>
      </c>
      <c r="O28" s="5">
        <f t="shared" si="4"/>
        <v>0</v>
      </c>
    </row>
    <row r="29" spans="1:15" x14ac:dyDescent="0.25">
      <c r="A29" s="1">
        <v>10</v>
      </c>
      <c r="C29" s="7">
        <v>456</v>
      </c>
      <c r="D29" s="7">
        <v>456</v>
      </c>
      <c r="E29" s="31">
        <f t="shared" si="0"/>
        <v>0</v>
      </c>
      <c r="F29" s="2">
        <v>6.88</v>
      </c>
      <c r="G29" s="3">
        <f t="shared" si="1"/>
        <v>0</v>
      </c>
      <c r="H29" s="7">
        <v>55</v>
      </c>
      <c r="I29" s="7">
        <v>55</v>
      </c>
      <c r="J29" s="31">
        <f t="shared" si="5"/>
        <v>0</v>
      </c>
      <c r="K29" s="4">
        <v>2.63</v>
      </c>
      <c r="L29" s="5">
        <f t="shared" si="2"/>
        <v>0</v>
      </c>
      <c r="M29" s="5">
        <f t="shared" si="3"/>
        <v>0</v>
      </c>
      <c r="O29" s="5">
        <f t="shared" si="4"/>
        <v>0</v>
      </c>
    </row>
    <row r="30" spans="1:15" x14ac:dyDescent="0.25">
      <c r="A30" s="10">
        <v>12</v>
      </c>
      <c r="B30" s="10"/>
      <c r="C30" s="7">
        <v>1338</v>
      </c>
      <c r="D30" s="7">
        <v>1338</v>
      </c>
      <c r="E30" s="31">
        <f t="shared" si="0"/>
        <v>0</v>
      </c>
      <c r="F30" s="2">
        <v>4.8099999999999996</v>
      </c>
      <c r="G30" s="3">
        <f t="shared" si="1"/>
        <v>0</v>
      </c>
      <c r="H30" s="7">
        <v>692</v>
      </c>
      <c r="I30" s="7">
        <v>692</v>
      </c>
      <c r="J30" s="31">
        <f t="shared" si="5"/>
        <v>0</v>
      </c>
      <c r="K30" s="4">
        <v>1.84</v>
      </c>
      <c r="L30" s="5">
        <f t="shared" si="2"/>
        <v>0</v>
      </c>
      <c r="M30" s="5">
        <f t="shared" si="3"/>
        <v>0</v>
      </c>
      <c r="O30" s="5">
        <f t="shared" si="4"/>
        <v>0</v>
      </c>
    </row>
    <row r="31" spans="1:15" x14ac:dyDescent="0.25">
      <c r="A31" s="1">
        <v>14</v>
      </c>
      <c r="B31" s="14"/>
      <c r="E31" s="31">
        <f t="shared" si="0"/>
        <v>0</v>
      </c>
      <c r="F31" s="2">
        <v>6.88</v>
      </c>
      <c r="G31" s="3">
        <f t="shared" si="1"/>
        <v>0</v>
      </c>
      <c r="J31" s="31">
        <f t="shared" si="5"/>
        <v>0</v>
      </c>
      <c r="K31" s="4">
        <v>2.63</v>
      </c>
      <c r="L31" s="5">
        <f t="shared" si="2"/>
        <v>0</v>
      </c>
      <c r="M31" s="5">
        <f t="shared" si="3"/>
        <v>0</v>
      </c>
      <c r="O31" s="5">
        <f t="shared" si="4"/>
        <v>0</v>
      </c>
    </row>
    <row r="32" spans="1:15" x14ac:dyDescent="0.25">
      <c r="A32" s="10">
        <v>16</v>
      </c>
      <c r="B32" s="10"/>
      <c r="C32" s="7">
        <v>405</v>
      </c>
      <c r="D32" s="7">
        <v>405</v>
      </c>
      <c r="E32" s="31">
        <f t="shared" si="0"/>
        <v>0</v>
      </c>
      <c r="F32" s="2">
        <v>4.8099999999999996</v>
      </c>
      <c r="G32" s="3">
        <f t="shared" si="1"/>
        <v>0</v>
      </c>
      <c r="H32" s="7">
        <v>128</v>
      </c>
      <c r="I32" s="7">
        <v>128</v>
      </c>
      <c r="J32" s="31">
        <f t="shared" si="5"/>
        <v>0</v>
      </c>
      <c r="K32" s="4">
        <v>1.84</v>
      </c>
      <c r="L32" s="5">
        <f t="shared" si="2"/>
        <v>0</v>
      </c>
      <c r="M32" s="5">
        <f t="shared" si="3"/>
        <v>0</v>
      </c>
      <c r="O32" s="5">
        <f t="shared" si="4"/>
        <v>0</v>
      </c>
    </row>
    <row r="33" spans="1:15" x14ac:dyDescent="0.25">
      <c r="A33" s="1">
        <v>18</v>
      </c>
      <c r="C33" s="7">
        <v>2130</v>
      </c>
      <c r="D33" s="7">
        <v>2130</v>
      </c>
      <c r="E33" s="31">
        <f t="shared" si="0"/>
        <v>0</v>
      </c>
      <c r="F33" s="2">
        <v>6.88</v>
      </c>
      <c r="G33" s="3">
        <f t="shared" si="1"/>
        <v>0</v>
      </c>
      <c r="H33" s="7">
        <v>559</v>
      </c>
      <c r="I33" s="7">
        <v>559</v>
      </c>
      <c r="J33" s="31">
        <f t="shared" si="5"/>
        <v>0</v>
      </c>
      <c r="K33" s="4">
        <v>2.63</v>
      </c>
      <c r="L33" s="5">
        <f t="shared" si="2"/>
        <v>0</v>
      </c>
      <c r="M33" s="5">
        <f t="shared" si="3"/>
        <v>0</v>
      </c>
      <c r="O33" s="5">
        <f t="shared" si="4"/>
        <v>0</v>
      </c>
    </row>
    <row r="34" spans="1:15" x14ac:dyDescent="0.25">
      <c r="A34" s="10">
        <v>20</v>
      </c>
      <c r="B34" s="10"/>
      <c r="C34" s="7">
        <v>4200</v>
      </c>
      <c r="D34" s="7">
        <v>4200</v>
      </c>
      <c r="E34" s="31">
        <f t="shared" si="0"/>
        <v>0</v>
      </c>
      <c r="F34" s="2">
        <v>4.8099999999999996</v>
      </c>
      <c r="G34" s="3">
        <f t="shared" si="1"/>
        <v>0</v>
      </c>
      <c r="H34" s="7">
        <v>6300</v>
      </c>
      <c r="I34" s="7">
        <v>6300</v>
      </c>
      <c r="J34" s="31">
        <f t="shared" si="5"/>
        <v>0</v>
      </c>
      <c r="K34" s="4">
        <v>1.84</v>
      </c>
      <c r="L34" s="5">
        <f t="shared" si="2"/>
        <v>0</v>
      </c>
      <c r="M34" s="5">
        <f t="shared" si="3"/>
        <v>0</v>
      </c>
      <c r="O34" s="5">
        <f t="shared" si="4"/>
        <v>0</v>
      </c>
    </row>
    <row r="35" spans="1:15" x14ac:dyDescent="0.25">
      <c r="A35" s="10">
        <v>22</v>
      </c>
      <c r="B35" s="10"/>
      <c r="C35" s="7">
        <v>4487</v>
      </c>
      <c r="D35" s="7">
        <v>4487</v>
      </c>
      <c r="E35" s="31">
        <f t="shared" si="0"/>
        <v>0</v>
      </c>
      <c r="F35" s="2">
        <v>4.8099999999999996</v>
      </c>
      <c r="G35" s="3">
        <f t="shared" si="1"/>
        <v>0</v>
      </c>
      <c r="H35" s="7">
        <v>1759</v>
      </c>
      <c r="I35" s="7">
        <v>1759</v>
      </c>
      <c r="J35" s="31">
        <f t="shared" si="5"/>
        <v>0</v>
      </c>
      <c r="K35" s="4">
        <v>1.84</v>
      </c>
      <c r="L35" s="5">
        <f t="shared" si="2"/>
        <v>0</v>
      </c>
      <c r="M35" s="5">
        <f t="shared" si="3"/>
        <v>0</v>
      </c>
      <c r="O35" s="5">
        <f t="shared" si="4"/>
        <v>0</v>
      </c>
    </row>
    <row r="36" spans="1:15" x14ac:dyDescent="0.25">
      <c r="A36" s="15">
        <v>24</v>
      </c>
      <c r="B36" s="15"/>
      <c r="C36" s="7">
        <v>3064</v>
      </c>
      <c r="D36" s="7">
        <v>2941</v>
      </c>
      <c r="E36" s="31">
        <f t="shared" si="0"/>
        <v>123</v>
      </c>
      <c r="F36" s="2">
        <v>6.88</v>
      </c>
      <c r="G36" s="3">
        <f t="shared" si="1"/>
        <v>846.24</v>
      </c>
      <c r="H36" s="7">
        <v>1456</v>
      </c>
      <c r="I36" s="7">
        <v>1420</v>
      </c>
      <c r="J36" s="31">
        <f t="shared" si="5"/>
        <v>36</v>
      </c>
      <c r="K36" s="4">
        <v>2.63</v>
      </c>
      <c r="L36" s="5">
        <f t="shared" si="2"/>
        <v>94.679999999999993</v>
      </c>
      <c r="M36" s="5">
        <f>G36+L36</f>
        <v>940.92</v>
      </c>
      <c r="N36" s="5">
        <v>887.2</v>
      </c>
      <c r="O36" s="5">
        <f>N36-M36</f>
        <v>-53.719999999999914</v>
      </c>
    </row>
    <row r="37" spans="1:15" x14ac:dyDescent="0.25">
      <c r="A37" s="1">
        <v>26</v>
      </c>
      <c r="E37" s="31">
        <f t="shared" si="0"/>
        <v>0</v>
      </c>
      <c r="F37" s="2">
        <v>0</v>
      </c>
      <c r="G37" s="3">
        <f t="shared" si="1"/>
        <v>0</v>
      </c>
      <c r="J37" s="31">
        <f t="shared" si="5"/>
        <v>0</v>
      </c>
      <c r="K37" s="4">
        <v>0</v>
      </c>
      <c r="L37" s="5">
        <f t="shared" si="2"/>
        <v>0</v>
      </c>
      <c r="M37" s="5">
        <f t="shared" si="3"/>
        <v>0</v>
      </c>
      <c r="O37" s="5">
        <f t="shared" si="4"/>
        <v>0</v>
      </c>
    </row>
    <row r="38" spans="1:15" x14ac:dyDescent="0.25">
      <c r="A38" s="10">
        <v>28</v>
      </c>
      <c r="B38" s="10"/>
      <c r="C38" s="7">
        <v>8364</v>
      </c>
      <c r="D38" s="7">
        <v>8364</v>
      </c>
      <c r="E38" s="31">
        <f t="shared" si="0"/>
        <v>0</v>
      </c>
      <c r="F38" s="2">
        <v>4.8099999999999996</v>
      </c>
      <c r="G38" s="3">
        <f t="shared" si="1"/>
        <v>0</v>
      </c>
      <c r="H38" s="7">
        <v>3616</v>
      </c>
      <c r="I38" s="7">
        <v>3616</v>
      </c>
      <c r="J38" s="31">
        <f t="shared" si="5"/>
        <v>0</v>
      </c>
      <c r="K38" s="4">
        <v>1.84</v>
      </c>
      <c r="L38" s="5">
        <f t="shared" si="2"/>
        <v>0</v>
      </c>
      <c r="M38" s="5">
        <f t="shared" si="3"/>
        <v>0</v>
      </c>
      <c r="O38" s="5">
        <f t="shared" si="4"/>
        <v>0</v>
      </c>
    </row>
    <row r="39" spans="1:15" x14ac:dyDescent="0.25">
      <c r="A39" s="1">
        <v>30</v>
      </c>
      <c r="C39" s="7">
        <v>6371</v>
      </c>
      <c r="D39" s="7">
        <v>6222</v>
      </c>
      <c r="E39" s="31">
        <f t="shared" si="0"/>
        <v>149</v>
      </c>
      <c r="F39" s="2">
        <v>6.88</v>
      </c>
      <c r="G39" s="3">
        <f t="shared" si="1"/>
        <v>1025.1199999999999</v>
      </c>
      <c r="H39" s="7">
        <v>6003</v>
      </c>
      <c r="I39" s="7">
        <v>5879</v>
      </c>
      <c r="J39" s="31">
        <f t="shared" si="5"/>
        <v>124</v>
      </c>
      <c r="K39" s="4">
        <v>2.63</v>
      </c>
      <c r="L39" s="5">
        <f t="shared" si="2"/>
        <v>326.12</v>
      </c>
      <c r="M39" s="5">
        <f t="shared" si="3"/>
        <v>1351.2399999999998</v>
      </c>
      <c r="O39" s="5">
        <f t="shared" si="4"/>
        <v>-1351.2399999999998</v>
      </c>
    </row>
    <row r="40" spans="1:15" x14ac:dyDescent="0.25">
      <c r="E40" s="31">
        <f t="shared" si="0"/>
        <v>0</v>
      </c>
      <c r="G40" s="3">
        <f t="shared" si="1"/>
        <v>0</v>
      </c>
      <c r="J40" s="31">
        <f t="shared" si="5"/>
        <v>0</v>
      </c>
      <c r="L40" s="5">
        <f t="shared" si="2"/>
        <v>0</v>
      </c>
      <c r="M40" s="5">
        <f t="shared" si="3"/>
        <v>0</v>
      </c>
      <c r="O40" s="5">
        <f t="shared" si="4"/>
        <v>0</v>
      </c>
    </row>
    <row r="41" spans="1:15" x14ac:dyDescent="0.25">
      <c r="B41" s="6" t="s">
        <v>16</v>
      </c>
      <c r="E41" s="31">
        <f t="shared" si="0"/>
        <v>0</v>
      </c>
      <c r="G41" s="3">
        <f t="shared" si="1"/>
        <v>0</v>
      </c>
      <c r="J41" s="31">
        <f t="shared" si="5"/>
        <v>0</v>
      </c>
      <c r="L41" s="5">
        <f t="shared" si="2"/>
        <v>0</v>
      </c>
      <c r="M41" s="5">
        <f t="shared" si="3"/>
        <v>0</v>
      </c>
      <c r="O41" s="5">
        <f t="shared" si="4"/>
        <v>0</v>
      </c>
    </row>
    <row r="42" spans="1:15" s="6" customFormat="1" x14ac:dyDescent="0.25">
      <c r="A42" s="10">
        <v>29</v>
      </c>
      <c r="B42" s="10"/>
      <c r="C42" s="7">
        <v>2266</v>
      </c>
      <c r="D42" s="7">
        <v>1216</v>
      </c>
      <c r="E42" s="31">
        <f t="shared" si="0"/>
        <v>1050</v>
      </c>
      <c r="F42" s="2">
        <v>4.8099999999999996</v>
      </c>
      <c r="G42" s="3">
        <f t="shared" si="1"/>
        <v>5050.5</v>
      </c>
      <c r="H42" s="7">
        <v>852</v>
      </c>
      <c r="I42" s="7">
        <v>412</v>
      </c>
      <c r="J42" s="31">
        <f t="shared" si="5"/>
        <v>440</v>
      </c>
      <c r="K42" s="4">
        <v>1.84</v>
      </c>
      <c r="L42" s="5">
        <f t="shared" si="2"/>
        <v>809.6</v>
      </c>
      <c r="M42" s="5">
        <f t="shared" si="3"/>
        <v>5860.1</v>
      </c>
      <c r="N42" s="5">
        <v>5860.1</v>
      </c>
      <c r="O42" s="5">
        <f t="shared" si="4"/>
        <v>0</v>
      </c>
    </row>
    <row r="43" spans="1:15" s="14" customFormat="1" x14ac:dyDescent="0.25">
      <c r="A43" s="16">
        <v>31</v>
      </c>
      <c r="B43" s="16"/>
      <c r="C43" s="29"/>
      <c r="D43" s="29"/>
      <c r="E43" s="31">
        <f t="shared" si="0"/>
        <v>0</v>
      </c>
      <c r="F43" s="17">
        <v>4.8099999999999996</v>
      </c>
      <c r="G43" s="18">
        <f t="shared" si="1"/>
        <v>0</v>
      </c>
      <c r="H43" s="29"/>
      <c r="I43" s="29"/>
      <c r="J43" s="31">
        <f t="shared" si="5"/>
        <v>0</v>
      </c>
      <c r="K43" s="17">
        <v>1.84</v>
      </c>
      <c r="L43" s="19">
        <f t="shared" si="2"/>
        <v>0</v>
      </c>
      <c r="M43" s="19">
        <f t="shared" si="3"/>
        <v>0</v>
      </c>
      <c r="N43" s="19"/>
      <c r="O43" s="19">
        <f t="shared" si="4"/>
        <v>0</v>
      </c>
    </row>
    <row r="44" spans="1:15" x14ac:dyDescent="0.25">
      <c r="A44" s="1">
        <v>33</v>
      </c>
      <c r="C44" s="7">
        <v>3705</v>
      </c>
      <c r="D44" s="7">
        <v>3705</v>
      </c>
      <c r="E44" s="31">
        <f t="shared" si="0"/>
        <v>0</v>
      </c>
      <c r="F44" s="2">
        <v>6.88</v>
      </c>
      <c r="G44" s="3">
        <f t="shared" si="1"/>
        <v>0</v>
      </c>
      <c r="H44" s="7">
        <v>1696</v>
      </c>
      <c r="I44" s="7">
        <v>1696</v>
      </c>
      <c r="J44" s="31">
        <f t="shared" si="5"/>
        <v>0</v>
      </c>
      <c r="K44" s="4">
        <v>2.63</v>
      </c>
      <c r="L44" s="5">
        <f t="shared" si="2"/>
        <v>0</v>
      </c>
      <c r="M44" s="5">
        <f t="shared" si="3"/>
        <v>0</v>
      </c>
      <c r="O44" s="5">
        <f t="shared" si="4"/>
        <v>0</v>
      </c>
    </row>
    <row r="45" spans="1:15" x14ac:dyDescent="0.25">
      <c r="A45" s="10">
        <v>35</v>
      </c>
      <c r="B45" s="10"/>
      <c r="C45" s="7">
        <v>6333</v>
      </c>
      <c r="D45" s="7">
        <v>6333</v>
      </c>
      <c r="E45" s="31">
        <f t="shared" si="0"/>
        <v>0</v>
      </c>
      <c r="F45" s="2">
        <v>4.8099999999999996</v>
      </c>
      <c r="G45" s="3">
        <f t="shared" si="1"/>
        <v>0</v>
      </c>
      <c r="H45" s="7">
        <v>4135</v>
      </c>
      <c r="I45" s="7">
        <v>4135</v>
      </c>
      <c r="J45" s="31">
        <f t="shared" si="5"/>
        <v>0</v>
      </c>
      <c r="K45" s="4">
        <v>1.84</v>
      </c>
      <c r="L45" s="5">
        <f t="shared" si="2"/>
        <v>0</v>
      </c>
      <c r="M45" s="5">
        <f t="shared" si="3"/>
        <v>0</v>
      </c>
      <c r="O45" s="5">
        <f t="shared" si="4"/>
        <v>0</v>
      </c>
    </row>
    <row r="46" spans="1:15" x14ac:dyDescent="0.25">
      <c r="A46" s="10">
        <v>37</v>
      </c>
      <c r="B46" s="10"/>
      <c r="C46" s="7">
        <v>929</v>
      </c>
      <c r="D46" s="7">
        <v>929</v>
      </c>
      <c r="E46" s="31">
        <f t="shared" si="0"/>
        <v>0</v>
      </c>
      <c r="F46" s="2">
        <v>4.8099999999999996</v>
      </c>
      <c r="G46" s="3">
        <f t="shared" si="1"/>
        <v>0</v>
      </c>
      <c r="H46" s="7">
        <v>295</v>
      </c>
      <c r="I46" s="7">
        <v>295</v>
      </c>
      <c r="J46" s="31">
        <f t="shared" si="5"/>
        <v>0</v>
      </c>
      <c r="K46" s="4">
        <v>1.84</v>
      </c>
      <c r="L46" s="5">
        <f t="shared" si="2"/>
        <v>0</v>
      </c>
      <c r="M46" s="5">
        <f t="shared" si="3"/>
        <v>0</v>
      </c>
      <c r="O46" s="5">
        <f t="shared" si="4"/>
        <v>0</v>
      </c>
    </row>
    <row r="47" spans="1:15" x14ac:dyDescent="0.25">
      <c r="A47" s="1">
        <v>39</v>
      </c>
      <c r="C47" s="7">
        <v>1842</v>
      </c>
      <c r="D47" s="7">
        <v>1842</v>
      </c>
      <c r="E47" s="31">
        <f t="shared" si="0"/>
        <v>0</v>
      </c>
      <c r="F47" s="2">
        <v>6.88</v>
      </c>
      <c r="G47" s="3">
        <f t="shared" si="1"/>
        <v>0</v>
      </c>
      <c r="H47" s="7">
        <v>931</v>
      </c>
      <c r="I47" s="7">
        <v>931</v>
      </c>
      <c r="J47" s="31">
        <f t="shared" si="5"/>
        <v>0</v>
      </c>
      <c r="K47" s="4">
        <v>2.63</v>
      </c>
      <c r="L47" s="5">
        <f t="shared" si="2"/>
        <v>0</v>
      </c>
      <c r="M47" s="5">
        <f t="shared" si="3"/>
        <v>0</v>
      </c>
      <c r="O47" s="5">
        <f t="shared" si="4"/>
        <v>0</v>
      </c>
    </row>
    <row r="48" spans="1:15" x14ac:dyDescent="0.25">
      <c r="A48" s="1">
        <v>41</v>
      </c>
      <c r="C48" s="7">
        <v>738</v>
      </c>
      <c r="D48" s="7">
        <v>738</v>
      </c>
      <c r="E48" s="31">
        <f t="shared" si="0"/>
        <v>0</v>
      </c>
      <c r="F48" s="2">
        <v>6.88</v>
      </c>
      <c r="G48" s="3">
        <f t="shared" si="1"/>
        <v>0</v>
      </c>
      <c r="H48" s="7">
        <v>318</v>
      </c>
      <c r="I48" s="7">
        <v>318</v>
      </c>
      <c r="J48" s="31">
        <f t="shared" si="5"/>
        <v>0</v>
      </c>
      <c r="K48" s="4">
        <v>2.63</v>
      </c>
      <c r="L48" s="5">
        <f t="shared" si="2"/>
        <v>0</v>
      </c>
      <c r="M48" s="5">
        <f t="shared" si="3"/>
        <v>0</v>
      </c>
      <c r="O48" s="5">
        <f t="shared" si="4"/>
        <v>0</v>
      </c>
    </row>
    <row r="49" spans="1:15" x14ac:dyDescent="0.25">
      <c r="A49" s="1">
        <v>43</v>
      </c>
      <c r="C49" s="7">
        <v>2200</v>
      </c>
      <c r="D49" s="7">
        <v>2073</v>
      </c>
      <c r="E49" s="31">
        <f t="shared" si="0"/>
        <v>127</v>
      </c>
      <c r="F49" s="2">
        <v>6.88</v>
      </c>
      <c r="G49" s="3">
        <f t="shared" si="1"/>
        <v>873.76</v>
      </c>
      <c r="H49" s="7">
        <v>913</v>
      </c>
      <c r="I49" s="7">
        <v>860</v>
      </c>
      <c r="J49" s="31">
        <f t="shared" si="5"/>
        <v>53</v>
      </c>
      <c r="K49" s="4">
        <v>2.63</v>
      </c>
      <c r="L49" s="5">
        <f t="shared" si="2"/>
        <v>139.38999999999999</v>
      </c>
      <c r="M49" s="5">
        <f t="shared" si="3"/>
        <v>1013.15</v>
      </c>
      <c r="O49" s="5">
        <f t="shared" si="4"/>
        <v>-1013.15</v>
      </c>
    </row>
    <row r="50" spans="1:15" x14ac:dyDescent="0.25">
      <c r="A50" s="10">
        <v>45</v>
      </c>
      <c r="B50" s="10"/>
      <c r="C50" s="7">
        <v>4122</v>
      </c>
      <c r="D50" s="7">
        <v>4122</v>
      </c>
      <c r="E50" s="31">
        <f t="shared" si="0"/>
        <v>0</v>
      </c>
      <c r="F50" s="2">
        <v>4.8099999999999996</v>
      </c>
      <c r="G50" s="3">
        <f t="shared" si="1"/>
        <v>0</v>
      </c>
      <c r="H50" s="7">
        <v>2024</v>
      </c>
      <c r="I50" s="7">
        <v>2024</v>
      </c>
      <c r="J50" s="31">
        <f t="shared" si="5"/>
        <v>0</v>
      </c>
      <c r="K50" s="4">
        <v>1.84</v>
      </c>
      <c r="L50" s="5">
        <f t="shared" si="2"/>
        <v>0</v>
      </c>
      <c r="M50" s="5">
        <f t="shared" si="3"/>
        <v>0</v>
      </c>
      <c r="O50" s="5">
        <f t="shared" si="4"/>
        <v>0</v>
      </c>
    </row>
    <row r="51" spans="1:15" s="6" customFormat="1" x14ac:dyDescent="0.25">
      <c r="A51" s="10">
        <v>47</v>
      </c>
      <c r="B51" s="10"/>
      <c r="C51" s="7">
        <v>10030</v>
      </c>
      <c r="D51" s="7">
        <v>9317</v>
      </c>
      <c r="E51" s="31">
        <f t="shared" si="0"/>
        <v>713</v>
      </c>
      <c r="F51" s="2">
        <v>4.8099999999999996</v>
      </c>
      <c r="G51" s="3">
        <f t="shared" si="1"/>
        <v>3429.5299999999997</v>
      </c>
      <c r="H51" s="7">
        <v>6215</v>
      </c>
      <c r="I51" s="7">
        <v>5863</v>
      </c>
      <c r="J51" s="31">
        <f t="shared" si="5"/>
        <v>352</v>
      </c>
      <c r="K51" s="4">
        <v>1.84</v>
      </c>
      <c r="L51" s="5">
        <f t="shared" si="2"/>
        <v>647.68000000000006</v>
      </c>
      <c r="M51" s="13">
        <f t="shared" si="3"/>
        <v>4077.21</v>
      </c>
      <c r="N51" s="5">
        <v>4077.21</v>
      </c>
      <c r="O51" s="5">
        <f t="shared" si="4"/>
        <v>0</v>
      </c>
    </row>
    <row r="52" spans="1:15" x14ac:dyDescent="0.25">
      <c r="E52" s="31">
        <f t="shared" si="0"/>
        <v>0</v>
      </c>
      <c r="G52" s="3">
        <f t="shared" si="1"/>
        <v>0</v>
      </c>
      <c r="J52" s="31">
        <f t="shared" si="5"/>
        <v>0</v>
      </c>
      <c r="L52" s="5">
        <f t="shared" si="2"/>
        <v>0</v>
      </c>
      <c r="M52" s="5">
        <f t="shared" si="3"/>
        <v>0</v>
      </c>
      <c r="O52" s="5">
        <f t="shared" si="4"/>
        <v>0</v>
      </c>
    </row>
    <row r="53" spans="1:15" x14ac:dyDescent="0.25">
      <c r="B53" s="6" t="s">
        <v>16</v>
      </c>
      <c r="E53" s="31">
        <f t="shared" si="0"/>
        <v>0</v>
      </c>
      <c r="G53" s="3">
        <f t="shared" si="1"/>
        <v>0</v>
      </c>
      <c r="J53" s="31">
        <f t="shared" si="5"/>
        <v>0</v>
      </c>
      <c r="L53" s="5">
        <f t="shared" si="2"/>
        <v>0</v>
      </c>
      <c r="M53" s="5">
        <f t="shared" si="3"/>
        <v>0</v>
      </c>
      <c r="O53" s="5">
        <f t="shared" si="4"/>
        <v>0</v>
      </c>
    </row>
    <row r="54" spans="1:15" x14ac:dyDescent="0.25">
      <c r="A54" s="1">
        <v>32</v>
      </c>
      <c r="C54" s="7">
        <v>541</v>
      </c>
      <c r="D54" s="7">
        <v>541</v>
      </c>
      <c r="E54" s="31">
        <f t="shared" si="0"/>
        <v>0</v>
      </c>
      <c r="F54" s="2">
        <v>6.88</v>
      </c>
      <c r="G54" s="3">
        <f t="shared" si="1"/>
        <v>0</v>
      </c>
      <c r="H54" s="7">
        <v>170</v>
      </c>
      <c r="I54" s="7">
        <v>170</v>
      </c>
      <c r="J54" s="31">
        <f t="shared" si="5"/>
        <v>0</v>
      </c>
      <c r="K54" s="4">
        <v>2.63</v>
      </c>
      <c r="L54" s="5">
        <f t="shared" si="2"/>
        <v>0</v>
      </c>
      <c r="M54" s="5">
        <f t="shared" si="3"/>
        <v>0</v>
      </c>
      <c r="O54" s="5">
        <f t="shared" si="4"/>
        <v>0</v>
      </c>
    </row>
    <row r="55" spans="1:15" x14ac:dyDescent="0.25">
      <c r="A55" s="1">
        <v>34</v>
      </c>
      <c r="C55" s="7">
        <v>13431</v>
      </c>
      <c r="D55" s="7">
        <v>13380</v>
      </c>
      <c r="E55" s="31">
        <f t="shared" si="0"/>
        <v>51</v>
      </c>
      <c r="F55" s="2">
        <v>6.88</v>
      </c>
      <c r="G55" s="3">
        <f t="shared" si="1"/>
        <v>350.88</v>
      </c>
      <c r="H55" s="7">
        <v>3606</v>
      </c>
      <c r="I55" s="7">
        <v>3591</v>
      </c>
      <c r="J55" s="31">
        <f t="shared" si="5"/>
        <v>15</v>
      </c>
      <c r="K55" s="4">
        <v>2.63</v>
      </c>
      <c r="L55" s="5">
        <f t="shared" si="2"/>
        <v>39.449999999999996</v>
      </c>
      <c r="M55" s="5">
        <f t="shared" si="3"/>
        <v>390.33</v>
      </c>
      <c r="N55" s="5">
        <v>390.33</v>
      </c>
      <c r="O55" s="5">
        <f t="shared" si="4"/>
        <v>0</v>
      </c>
    </row>
    <row r="56" spans="1:15" x14ac:dyDescent="0.25">
      <c r="A56" s="10">
        <v>36</v>
      </c>
      <c r="B56" s="10"/>
      <c r="C56" s="7">
        <v>4501</v>
      </c>
      <c r="D56" s="7">
        <v>4501</v>
      </c>
      <c r="E56" s="31">
        <f t="shared" si="0"/>
        <v>0</v>
      </c>
      <c r="F56" s="2">
        <v>4.8099999999999996</v>
      </c>
      <c r="G56" s="3">
        <f t="shared" si="1"/>
        <v>0</v>
      </c>
      <c r="H56" s="7">
        <v>2307</v>
      </c>
      <c r="I56" s="7">
        <v>2307</v>
      </c>
      <c r="J56" s="31">
        <f t="shared" si="5"/>
        <v>0</v>
      </c>
      <c r="K56" s="4">
        <v>1.84</v>
      </c>
      <c r="L56" s="5">
        <f t="shared" si="2"/>
        <v>0</v>
      </c>
      <c r="M56" s="5">
        <f t="shared" si="3"/>
        <v>0</v>
      </c>
      <c r="O56" s="5">
        <f t="shared" si="4"/>
        <v>0</v>
      </c>
    </row>
    <row r="57" spans="1:15" x14ac:dyDescent="0.25">
      <c r="A57" s="10">
        <v>38</v>
      </c>
      <c r="B57" s="10"/>
      <c r="C57" s="7">
        <v>223</v>
      </c>
      <c r="D57" s="7">
        <v>223</v>
      </c>
      <c r="E57" s="31">
        <f t="shared" si="0"/>
        <v>0</v>
      </c>
      <c r="F57" s="2">
        <v>4.8099999999999996</v>
      </c>
      <c r="G57" s="3">
        <f t="shared" si="1"/>
        <v>0</v>
      </c>
      <c r="H57" s="7">
        <v>49</v>
      </c>
      <c r="I57" s="7">
        <v>49</v>
      </c>
      <c r="J57" s="31">
        <f t="shared" si="5"/>
        <v>0</v>
      </c>
      <c r="K57" s="4">
        <v>1.84</v>
      </c>
      <c r="L57" s="5">
        <f t="shared" si="2"/>
        <v>0</v>
      </c>
      <c r="M57" s="5">
        <f t="shared" si="3"/>
        <v>0</v>
      </c>
      <c r="O57" s="5">
        <f t="shared" si="4"/>
        <v>0</v>
      </c>
    </row>
    <row r="58" spans="1:15" x14ac:dyDescent="0.25">
      <c r="A58" s="1">
        <v>40</v>
      </c>
      <c r="C58" s="7">
        <v>2448</v>
      </c>
      <c r="D58" s="7">
        <v>2448</v>
      </c>
      <c r="E58" s="31">
        <f t="shared" si="0"/>
        <v>0</v>
      </c>
      <c r="F58" s="2">
        <v>6.88</v>
      </c>
      <c r="G58" s="3">
        <f t="shared" si="1"/>
        <v>0</v>
      </c>
      <c r="H58" s="7">
        <v>1169</v>
      </c>
      <c r="I58" s="7">
        <v>1169</v>
      </c>
      <c r="J58" s="31">
        <f t="shared" si="5"/>
        <v>0</v>
      </c>
      <c r="K58" s="4">
        <v>2.63</v>
      </c>
      <c r="L58" s="5">
        <f t="shared" si="2"/>
        <v>0</v>
      </c>
      <c r="M58" s="5">
        <f t="shared" si="3"/>
        <v>0</v>
      </c>
      <c r="O58" s="5">
        <f>N58-M58</f>
        <v>0</v>
      </c>
    </row>
    <row r="59" spans="1:15" s="6" customFormat="1" x14ac:dyDescent="0.25">
      <c r="A59" s="12">
        <v>42</v>
      </c>
      <c r="B59" s="12"/>
      <c r="C59" s="20">
        <v>35823</v>
      </c>
      <c r="D59" s="20">
        <v>35072</v>
      </c>
      <c r="E59" s="32">
        <f t="shared" si="0"/>
        <v>751</v>
      </c>
      <c r="F59" s="21">
        <v>4.8099999999999996</v>
      </c>
      <c r="G59" s="22">
        <f t="shared" si="1"/>
        <v>3612.3099999999995</v>
      </c>
      <c r="H59" s="20">
        <v>21420</v>
      </c>
      <c r="I59" s="20">
        <v>20944</v>
      </c>
      <c r="J59" s="32">
        <f t="shared" si="5"/>
        <v>476</v>
      </c>
      <c r="K59" s="23">
        <v>1.84</v>
      </c>
      <c r="L59" s="24">
        <f t="shared" si="2"/>
        <v>875.84</v>
      </c>
      <c r="M59" s="24">
        <f t="shared" si="3"/>
        <v>4488.1499999999996</v>
      </c>
      <c r="N59" s="24"/>
      <c r="O59" s="24">
        <f t="shared" si="4"/>
        <v>-4488.1499999999996</v>
      </c>
    </row>
    <row r="60" spans="1:15" s="6" customFormat="1" x14ac:dyDescent="0.25">
      <c r="A60" s="12">
        <v>44</v>
      </c>
      <c r="B60" s="12"/>
      <c r="C60" s="20">
        <v>25830</v>
      </c>
      <c r="D60" s="20">
        <v>25349</v>
      </c>
      <c r="E60" s="32">
        <f t="shared" si="0"/>
        <v>481</v>
      </c>
      <c r="F60" s="21">
        <v>4.8099999999999996</v>
      </c>
      <c r="G60" s="22">
        <f t="shared" si="1"/>
        <v>2313.6099999999997</v>
      </c>
      <c r="H60" s="20">
        <v>12306</v>
      </c>
      <c r="I60" s="20">
        <v>12053</v>
      </c>
      <c r="J60" s="32">
        <f t="shared" si="5"/>
        <v>253</v>
      </c>
      <c r="K60" s="23">
        <v>1.84</v>
      </c>
      <c r="L60" s="24">
        <f t="shared" si="2"/>
        <v>465.52000000000004</v>
      </c>
      <c r="M60" s="24">
        <f t="shared" si="3"/>
        <v>2779.1299999999997</v>
      </c>
      <c r="N60" s="24"/>
      <c r="O60" s="24">
        <f t="shared" si="4"/>
        <v>-2779.1299999999997</v>
      </c>
    </row>
    <row r="61" spans="1:15" x14ac:dyDescent="0.25">
      <c r="A61" s="1">
        <v>46</v>
      </c>
      <c r="C61" s="7">
        <v>651</v>
      </c>
      <c r="D61" s="7">
        <v>651</v>
      </c>
      <c r="E61" s="31">
        <f t="shared" si="0"/>
        <v>0</v>
      </c>
      <c r="F61" s="2">
        <v>6.88</v>
      </c>
      <c r="G61" s="3">
        <f t="shared" si="1"/>
        <v>0</v>
      </c>
      <c r="H61" s="7">
        <v>296</v>
      </c>
      <c r="I61" s="7">
        <v>296</v>
      </c>
      <c r="J61" s="31">
        <f t="shared" si="5"/>
        <v>0</v>
      </c>
      <c r="K61" s="4">
        <v>2.63</v>
      </c>
      <c r="L61" s="5">
        <f t="shared" si="2"/>
        <v>0</v>
      </c>
      <c r="M61" s="5">
        <f t="shared" si="3"/>
        <v>0</v>
      </c>
      <c r="O61" s="5">
        <f t="shared" si="4"/>
        <v>0</v>
      </c>
    </row>
    <row r="62" spans="1:15" x14ac:dyDescent="0.25">
      <c r="A62" s="1">
        <v>48</v>
      </c>
      <c r="E62" s="31">
        <f t="shared" si="0"/>
        <v>0</v>
      </c>
      <c r="F62" s="2">
        <v>0</v>
      </c>
      <c r="G62" s="3">
        <f t="shared" si="1"/>
        <v>0</v>
      </c>
      <c r="J62" s="31">
        <f t="shared" si="5"/>
        <v>0</v>
      </c>
      <c r="K62" s="4">
        <v>0</v>
      </c>
      <c r="L62" s="5">
        <f t="shared" si="2"/>
        <v>0</v>
      </c>
      <c r="M62" s="5">
        <f t="shared" si="3"/>
        <v>0</v>
      </c>
      <c r="O62" s="5">
        <f t="shared" si="4"/>
        <v>0</v>
      </c>
    </row>
    <row r="63" spans="1:15" x14ac:dyDescent="0.25">
      <c r="A63" s="1">
        <v>50</v>
      </c>
      <c r="C63" s="7">
        <v>194</v>
      </c>
      <c r="D63" s="7">
        <v>194</v>
      </c>
      <c r="E63" s="31">
        <f t="shared" si="0"/>
        <v>0</v>
      </c>
      <c r="F63" s="2">
        <v>6.88</v>
      </c>
      <c r="G63" s="3">
        <f t="shared" si="1"/>
        <v>0</v>
      </c>
      <c r="H63" s="7">
        <v>16</v>
      </c>
      <c r="I63" s="7">
        <v>16</v>
      </c>
      <c r="J63" s="31">
        <f t="shared" si="5"/>
        <v>0</v>
      </c>
      <c r="K63" s="4">
        <v>2.63</v>
      </c>
      <c r="L63" s="5">
        <f t="shared" si="2"/>
        <v>0</v>
      </c>
      <c r="M63" s="5">
        <f t="shared" si="3"/>
        <v>0</v>
      </c>
      <c r="O63" s="5">
        <f t="shared" si="4"/>
        <v>0</v>
      </c>
    </row>
    <row r="64" spans="1:15" x14ac:dyDescent="0.25">
      <c r="A64" s="1">
        <v>52</v>
      </c>
      <c r="C64" s="7">
        <v>4273</v>
      </c>
      <c r="D64" s="7">
        <v>4029</v>
      </c>
      <c r="E64" s="31">
        <f t="shared" si="0"/>
        <v>244</v>
      </c>
      <c r="F64" s="2">
        <v>6.88</v>
      </c>
      <c r="G64" s="3">
        <f t="shared" si="1"/>
        <v>1678.72</v>
      </c>
      <c r="H64" s="7">
        <v>2392</v>
      </c>
      <c r="I64" s="7">
        <v>2228</v>
      </c>
      <c r="J64" s="31">
        <f t="shared" si="5"/>
        <v>164</v>
      </c>
      <c r="K64" s="4">
        <v>2.63</v>
      </c>
      <c r="L64" s="5">
        <f t="shared" si="2"/>
        <v>431.32</v>
      </c>
      <c r="M64" s="5">
        <f t="shared" si="3"/>
        <v>2110.04</v>
      </c>
      <c r="O64" s="5">
        <f t="shared" si="4"/>
        <v>-2110.04</v>
      </c>
    </row>
    <row r="65" spans="1:15" x14ac:dyDescent="0.25">
      <c r="A65" s="10">
        <v>54</v>
      </c>
      <c r="B65" s="10"/>
      <c r="C65" s="7">
        <v>2715</v>
      </c>
      <c r="D65" s="7">
        <v>2715</v>
      </c>
      <c r="E65" s="31">
        <f t="shared" si="0"/>
        <v>0</v>
      </c>
      <c r="F65" s="2">
        <v>4.8099999999999996</v>
      </c>
      <c r="G65" s="3">
        <f t="shared" si="1"/>
        <v>0</v>
      </c>
      <c r="H65" s="7">
        <v>273</v>
      </c>
      <c r="I65" s="7">
        <v>273</v>
      </c>
      <c r="J65" s="31">
        <f t="shared" si="5"/>
        <v>0</v>
      </c>
      <c r="K65" s="4">
        <v>1.84</v>
      </c>
      <c r="L65" s="5">
        <f t="shared" si="2"/>
        <v>0</v>
      </c>
      <c r="M65" s="5">
        <f t="shared" si="3"/>
        <v>0</v>
      </c>
      <c r="O65" s="5">
        <f t="shared" si="4"/>
        <v>0</v>
      </c>
    </row>
    <row r="66" spans="1:15" x14ac:dyDescent="0.25">
      <c r="E66" s="31">
        <f t="shared" si="0"/>
        <v>0</v>
      </c>
      <c r="G66" s="3">
        <f t="shared" si="1"/>
        <v>0</v>
      </c>
      <c r="J66" s="31">
        <f t="shared" si="5"/>
        <v>0</v>
      </c>
      <c r="L66" s="5">
        <f t="shared" si="2"/>
        <v>0</v>
      </c>
      <c r="M66" s="5">
        <f t="shared" si="3"/>
        <v>0</v>
      </c>
      <c r="O66" s="5">
        <f t="shared" si="4"/>
        <v>0</v>
      </c>
    </row>
    <row r="67" spans="1:15" x14ac:dyDescent="0.25">
      <c r="B67" s="6" t="s">
        <v>17</v>
      </c>
      <c r="E67" s="31">
        <f t="shared" si="0"/>
        <v>0</v>
      </c>
      <c r="G67" s="3">
        <f t="shared" si="1"/>
        <v>0</v>
      </c>
      <c r="J67" s="31">
        <f t="shared" si="5"/>
        <v>0</v>
      </c>
      <c r="L67" s="5">
        <f t="shared" si="2"/>
        <v>0</v>
      </c>
      <c r="M67" s="5">
        <f t="shared" si="3"/>
        <v>0</v>
      </c>
      <c r="O67" s="5">
        <f t="shared" si="4"/>
        <v>0</v>
      </c>
    </row>
    <row r="68" spans="1:15" x14ac:dyDescent="0.25">
      <c r="A68" s="1">
        <v>53</v>
      </c>
      <c r="C68" s="7">
        <v>1379</v>
      </c>
      <c r="D68" s="7">
        <v>1379</v>
      </c>
      <c r="E68" s="31">
        <f t="shared" si="0"/>
        <v>0</v>
      </c>
      <c r="F68" s="2">
        <v>6.88</v>
      </c>
      <c r="G68" s="3">
        <f t="shared" si="1"/>
        <v>0</v>
      </c>
      <c r="H68" s="7">
        <v>1977</v>
      </c>
      <c r="I68" s="7">
        <v>1977</v>
      </c>
      <c r="J68" s="31">
        <f t="shared" si="5"/>
        <v>0</v>
      </c>
      <c r="K68" s="4">
        <v>2.63</v>
      </c>
      <c r="L68" s="5">
        <f t="shared" si="2"/>
        <v>0</v>
      </c>
      <c r="M68" s="5">
        <f t="shared" si="3"/>
        <v>0</v>
      </c>
      <c r="N68" s="25"/>
      <c r="O68" s="5">
        <f t="shared" si="4"/>
        <v>0</v>
      </c>
    </row>
    <row r="69" spans="1:15" x14ac:dyDescent="0.25">
      <c r="A69" s="1">
        <v>55</v>
      </c>
      <c r="B69" s="14"/>
      <c r="E69" s="31">
        <f t="shared" ref="E69:E132" si="6">C69-D69</f>
        <v>0</v>
      </c>
      <c r="F69" s="2">
        <v>6.88</v>
      </c>
      <c r="G69" s="3">
        <f t="shared" ref="G69:G132" si="7">(C69-D69)*F69</f>
        <v>0</v>
      </c>
      <c r="J69" s="31">
        <f t="shared" si="5"/>
        <v>0</v>
      </c>
      <c r="K69" s="4">
        <v>2.63</v>
      </c>
      <c r="L69" s="5">
        <f t="shared" ref="L69:L132" si="8">(H69-I69)*K69</f>
        <v>0</v>
      </c>
      <c r="M69" s="5">
        <f t="shared" ref="M69:M132" si="9">G69+L69</f>
        <v>0</v>
      </c>
      <c r="O69" s="5">
        <f t="shared" ref="O69:O132" si="10">N69-M69</f>
        <v>0</v>
      </c>
    </row>
    <row r="70" spans="1:15" x14ac:dyDescent="0.25">
      <c r="A70" s="1">
        <v>57</v>
      </c>
      <c r="C70" s="7">
        <v>1553</v>
      </c>
      <c r="D70" s="7">
        <v>1420</v>
      </c>
      <c r="E70" s="31">
        <f t="shared" si="6"/>
        <v>133</v>
      </c>
      <c r="F70" s="2">
        <v>6.88</v>
      </c>
      <c r="G70" s="3">
        <f t="shared" si="7"/>
        <v>915.04</v>
      </c>
      <c r="H70" s="7">
        <v>492</v>
      </c>
      <c r="I70" s="7">
        <v>457</v>
      </c>
      <c r="J70" s="31">
        <f t="shared" ref="J70:J133" si="11">H70-I70</f>
        <v>35</v>
      </c>
      <c r="K70" s="4">
        <v>2.63</v>
      </c>
      <c r="L70" s="5">
        <f t="shared" si="8"/>
        <v>92.05</v>
      </c>
      <c r="M70" s="5">
        <f t="shared" si="9"/>
        <v>1007.0899999999999</v>
      </c>
      <c r="N70" s="5">
        <v>1007.09</v>
      </c>
      <c r="O70" s="5">
        <f t="shared" si="10"/>
        <v>0</v>
      </c>
    </row>
    <row r="71" spans="1:15" x14ac:dyDescent="0.25">
      <c r="A71" s="1">
        <v>59</v>
      </c>
      <c r="C71" s="7">
        <v>5650</v>
      </c>
      <c r="D71" s="7">
        <v>5558</v>
      </c>
      <c r="E71" s="31">
        <f t="shared" si="6"/>
        <v>92</v>
      </c>
      <c r="F71" s="2">
        <v>6.88</v>
      </c>
      <c r="G71" s="3">
        <f t="shared" si="7"/>
        <v>632.96</v>
      </c>
      <c r="H71" s="7">
        <v>1752</v>
      </c>
      <c r="I71" s="7">
        <v>1714</v>
      </c>
      <c r="J71" s="31">
        <f t="shared" si="11"/>
        <v>38</v>
      </c>
      <c r="K71" s="4">
        <v>2.63</v>
      </c>
      <c r="L71" s="5">
        <f t="shared" si="8"/>
        <v>99.94</v>
      </c>
      <c r="M71" s="5">
        <f t="shared" si="9"/>
        <v>732.90000000000009</v>
      </c>
      <c r="N71" s="5">
        <v>732.9</v>
      </c>
      <c r="O71" s="5">
        <f t="shared" si="10"/>
        <v>0</v>
      </c>
    </row>
    <row r="72" spans="1:15" x14ac:dyDescent="0.25">
      <c r="A72" s="1">
        <v>61</v>
      </c>
      <c r="C72" s="7">
        <v>3000</v>
      </c>
      <c r="D72" s="7">
        <v>3000</v>
      </c>
      <c r="E72" s="31">
        <f t="shared" si="6"/>
        <v>0</v>
      </c>
      <c r="F72" s="2">
        <v>6.88</v>
      </c>
      <c r="G72" s="3">
        <f t="shared" si="7"/>
        <v>0</v>
      </c>
      <c r="H72" s="7">
        <v>830</v>
      </c>
      <c r="I72" s="7">
        <v>830</v>
      </c>
      <c r="J72" s="31">
        <f t="shared" si="11"/>
        <v>0</v>
      </c>
      <c r="K72" s="4">
        <v>2.63</v>
      </c>
      <c r="L72" s="5">
        <f t="shared" si="8"/>
        <v>0</v>
      </c>
      <c r="M72" s="5">
        <f t="shared" si="9"/>
        <v>0</v>
      </c>
      <c r="O72" s="5">
        <f t="shared" si="10"/>
        <v>0</v>
      </c>
    </row>
    <row r="73" spans="1:15" x14ac:dyDescent="0.25">
      <c r="A73" s="1">
        <v>63</v>
      </c>
      <c r="C73" s="7">
        <v>6689</v>
      </c>
      <c r="D73" s="7">
        <v>6689</v>
      </c>
      <c r="E73" s="31">
        <f t="shared" si="6"/>
        <v>0</v>
      </c>
      <c r="F73" s="2">
        <v>6.88</v>
      </c>
      <c r="G73" s="3">
        <f t="shared" si="7"/>
        <v>0</v>
      </c>
      <c r="H73" s="7">
        <v>2422</v>
      </c>
      <c r="I73" s="7">
        <v>2422</v>
      </c>
      <c r="J73" s="31">
        <f t="shared" si="11"/>
        <v>0</v>
      </c>
      <c r="K73" s="4">
        <v>2.63</v>
      </c>
      <c r="L73" s="5">
        <f t="shared" si="8"/>
        <v>0</v>
      </c>
      <c r="M73" s="5">
        <f t="shared" si="9"/>
        <v>0</v>
      </c>
      <c r="O73" s="5">
        <f t="shared" si="10"/>
        <v>0</v>
      </c>
    </row>
    <row r="74" spans="1:15" x14ac:dyDescent="0.25">
      <c r="A74" s="10">
        <v>65</v>
      </c>
      <c r="B74" s="10"/>
      <c r="C74" s="7">
        <v>3308</v>
      </c>
      <c r="D74" s="7">
        <v>3308</v>
      </c>
      <c r="E74" s="31">
        <f t="shared" si="6"/>
        <v>0</v>
      </c>
      <c r="F74" s="2">
        <v>4.8099999999999996</v>
      </c>
      <c r="G74" s="3">
        <f t="shared" si="7"/>
        <v>0</v>
      </c>
      <c r="H74" s="7">
        <v>1469</v>
      </c>
      <c r="I74" s="7">
        <v>1469</v>
      </c>
      <c r="J74" s="31">
        <f t="shared" si="11"/>
        <v>0</v>
      </c>
      <c r="K74" s="4">
        <v>1.84</v>
      </c>
      <c r="L74" s="5">
        <f t="shared" si="8"/>
        <v>0</v>
      </c>
      <c r="M74" s="5">
        <f t="shared" si="9"/>
        <v>0</v>
      </c>
      <c r="O74" s="5">
        <f t="shared" si="10"/>
        <v>0</v>
      </c>
    </row>
    <row r="75" spans="1:15" x14ac:dyDescent="0.25">
      <c r="A75" s="1">
        <v>67</v>
      </c>
      <c r="C75" s="7">
        <v>2405</v>
      </c>
      <c r="D75" s="7">
        <v>2405</v>
      </c>
      <c r="E75" s="31">
        <f t="shared" si="6"/>
        <v>0</v>
      </c>
      <c r="F75" s="2">
        <v>6.88</v>
      </c>
      <c r="G75" s="3">
        <f t="shared" si="7"/>
        <v>0</v>
      </c>
      <c r="H75" s="7">
        <v>1120</v>
      </c>
      <c r="I75" s="7">
        <v>1120</v>
      </c>
      <c r="J75" s="31">
        <f t="shared" si="11"/>
        <v>0</v>
      </c>
      <c r="K75" s="4">
        <v>2.63</v>
      </c>
      <c r="L75" s="5">
        <f t="shared" si="8"/>
        <v>0</v>
      </c>
      <c r="M75" s="5">
        <f t="shared" si="9"/>
        <v>0</v>
      </c>
      <c r="O75" s="5">
        <f t="shared" si="10"/>
        <v>0</v>
      </c>
    </row>
    <row r="76" spans="1:15" x14ac:dyDescent="0.25">
      <c r="A76" s="1">
        <v>69</v>
      </c>
      <c r="C76" s="7">
        <v>1639</v>
      </c>
      <c r="D76" s="7">
        <v>1639</v>
      </c>
      <c r="E76" s="31">
        <f t="shared" si="6"/>
        <v>0</v>
      </c>
      <c r="F76" s="2">
        <v>6.88</v>
      </c>
      <c r="G76" s="3">
        <f t="shared" si="7"/>
        <v>0</v>
      </c>
      <c r="H76" s="7">
        <v>1377</v>
      </c>
      <c r="I76" s="7">
        <v>1377</v>
      </c>
      <c r="J76" s="31">
        <f t="shared" si="11"/>
        <v>0</v>
      </c>
      <c r="K76" s="4">
        <v>2.63</v>
      </c>
      <c r="L76" s="5">
        <f t="shared" si="8"/>
        <v>0</v>
      </c>
      <c r="M76" s="5">
        <f t="shared" si="9"/>
        <v>0</v>
      </c>
      <c r="O76" s="5">
        <f t="shared" si="10"/>
        <v>0</v>
      </c>
    </row>
    <row r="77" spans="1:15" x14ac:dyDescent="0.25">
      <c r="A77" s="1">
        <v>71</v>
      </c>
      <c r="C77" s="7">
        <v>13712</v>
      </c>
      <c r="D77" s="7">
        <v>13332</v>
      </c>
      <c r="E77" s="31">
        <f t="shared" si="6"/>
        <v>380</v>
      </c>
      <c r="F77" s="2">
        <v>6.88</v>
      </c>
      <c r="G77" s="3">
        <f t="shared" si="7"/>
        <v>2614.4</v>
      </c>
      <c r="H77" s="7">
        <v>7144</v>
      </c>
      <c r="I77" s="7">
        <v>6973</v>
      </c>
      <c r="J77" s="31">
        <f t="shared" si="11"/>
        <v>171</v>
      </c>
      <c r="K77" s="4">
        <v>2.63</v>
      </c>
      <c r="L77" s="5">
        <f t="shared" si="8"/>
        <v>449.72999999999996</v>
      </c>
      <c r="M77" s="5">
        <f t="shared" si="9"/>
        <v>3064.13</v>
      </c>
      <c r="O77" s="5">
        <f t="shared" si="10"/>
        <v>-3064.13</v>
      </c>
    </row>
    <row r="78" spans="1:15" x14ac:dyDescent="0.25">
      <c r="E78" s="31">
        <f t="shared" si="6"/>
        <v>0</v>
      </c>
      <c r="G78" s="3">
        <f t="shared" si="7"/>
        <v>0</v>
      </c>
      <c r="J78" s="31">
        <f t="shared" si="11"/>
        <v>0</v>
      </c>
      <c r="L78" s="5">
        <f t="shared" si="8"/>
        <v>0</v>
      </c>
      <c r="M78" s="5">
        <f t="shared" si="9"/>
        <v>0</v>
      </c>
      <c r="O78" s="5">
        <f t="shared" si="10"/>
        <v>0</v>
      </c>
    </row>
    <row r="79" spans="1:15" x14ac:dyDescent="0.25">
      <c r="B79" s="6" t="s">
        <v>17</v>
      </c>
      <c r="E79" s="31">
        <f t="shared" si="6"/>
        <v>0</v>
      </c>
      <c r="G79" s="3">
        <f t="shared" si="7"/>
        <v>0</v>
      </c>
      <c r="J79" s="31">
        <f t="shared" si="11"/>
        <v>0</v>
      </c>
      <c r="L79" s="5">
        <f t="shared" si="8"/>
        <v>0</v>
      </c>
      <c r="M79" s="5">
        <f t="shared" si="9"/>
        <v>0</v>
      </c>
      <c r="O79" s="5">
        <f t="shared" si="10"/>
        <v>0</v>
      </c>
    </row>
    <row r="80" spans="1:15" x14ac:dyDescent="0.25">
      <c r="A80" s="10">
        <v>169</v>
      </c>
      <c r="B80" s="10"/>
      <c r="C80" s="7">
        <v>1858</v>
      </c>
      <c r="D80" s="7">
        <v>1858</v>
      </c>
      <c r="E80" s="31">
        <f t="shared" si="6"/>
        <v>0</v>
      </c>
      <c r="F80" s="2">
        <v>4.8099999999999996</v>
      </c>
      <c r="G80" s="3">
        <f t="shared" si="7"/>
        <v>0</v>
      </c>
      <c r="H80" s="7">
        <v>2299</v>
      </c>
      <c r="I80" s="7">
        <v>2299</v>
      </c>
      <c r="J80" s="31">
        <f t="shared" si="11"/>
        <v>0</v>
      </c>
      <c r="K80" s="4">
        <v>1.84</v>
      </c>
      <c r="L80" s="5">
        <f t="shared" si="8"/>
        <v>0</v>
      </c>
      <c r="M80" s="5">
        <f t="shared" si="9"/>
        <v>0</v>
      </c>
      <c r="O80" s="5">
        <f t="shared" si="10"/>
        <v>0</v>
      </c>
    </row>
    <row r="81" spans="1:15" x14ac:dyDescent="0.25">
      <c r="A81" s="1">
        <v>56.73</v>
      </c>
      <c r="C81" s="7">
        <v>4041</v>
      </c>
      <c r="D81" s="7">
        <v>4041</v>
      </c>
      <c r="E81" s="31">
        <f t="shared" si="6"/>
        <v>0</v>
      </c>
      <c r="F81" s="2">
        <v>6.88</v>
      </c>
      <c r="G81" s="3">
        <f t="shared" si="7"/>
        <v>0</v>
      </c>
      <c r="H81" s="7">
        <v>1055</v>
      </c>
      <c r="I81" s="7">
        <v>1055</v>
      </c>
      <c r="J81" s="31">
        <f t="shared" si="11"/>
        <v>0</v>
      </c>
      <c r="K81" s="4">
        <v>2.63</v>
      </c>
      <c r="L81" s="5">
        <f t="shared" si="8"/>
        <v>0</v>
      </c>
      <c r="M81" s="5">
        <f t="shared" si="9"/>
        <v>0</v>
      </c>
      <c r="O81" s="5">
        <f t="shared" si="10"/>
        <v>0</v>
      </c>
    </row>
    <row r="82" spans="1:15" x14ac:dyDescent="0.25">
      <c r="A82" s="1">
        <v>58</v>
      </c>
      <c r="E82" s="31">
        <f t="shared" si="6"/>
        <v>0</v>
      </c>
      <c r="F82" s="2">
        <v>6.88</v>
      </c>
      <c r="G82" s="3">
        <f t="shared" si="7"/>
        <v>0</v>
      </c>
      <c r="J82" s="31">
        <f t="shared" si="11"/>
        <v>0</v>
      </c>
      <c r="K82" s="4">
        <v>2.63</v>
      </c>
      <c r="L82" s="5">
        <f t="shared" si="8"/>
        <v>0</v>
      </c>
      <c r="M82" s="5">
        <f t="shared" si="9"/>
        <v>0</v>
      </c>
      <c r="O82" s="5">
        <f t="shared" si="10"/>
        <v>0</v>
      </c>
    </row>
    <row r="83" spans="1:15" x14ac:dyDescent="0.25">
      <c r="A83" s="1">
        <v>60</v>
      </c>
      <c r="C83" s="7">
        <v>2212</v>
      </c>
      <c r="D83" s="7">
        <v>2212</v>
      </c>
      <c r="E83" s="31">
        <f t="shared" si="6"/>
        <v>0</v>
      </c>
      <c r="F83" s="2">
        <v>6.88</v>
      </c>
      <c r="G83" s="3">
        <f t="shared" si="7"/>
        <v>0</v>
      </c>
      <c r="H83" s="7">
        <v>2264</v>
      </c>
      <c r="I83" s="7">
        <v>2264</v>
      </c>
      <c r="J83" s="31">
        <f t="shared" si="11"/>
        <v>0</v>
      </c>
      <c r="K83" s="4">
        <v>2.63</v>
      </c>
      <c r="L83" s="5">
        <f t="shared" si="8"/>
        <v>0</v>
      </c>
      <c r="M83" s="5">
        <f t="shared" si="9"/>
        <v>0</v>
      </c>
      <c r="O83" s="5">
        <f t="shared" si="10"/>
        <v>0</v>
      </c>
    </row>
    <row r="84" spans="1:15" x14ac:dyDescent="0.25">
      <c r="A84" s="10">
        <v>62</v>
      </c>
      <c r="B84" s="10"/>
      <c r="C84" s="7">
        <v>6120</v>
      </c>
      <c r="D84" s="7">
        <v>6120</v>
      </c>
      <c r="E84" s="31">
        <f t="shared" si="6"/>
        <v>0</v>
      </c>
      <c r="F84" s="2">
        <v>4.8099999999999996</v>
      </c>
      <c r="G84" s="3">
        <f t="shared" si="7"/>
        <v>0</v>
      </c>
      <c r="H84" s="7">
        <v>1573</v>
      </c>
      <c r="I84" s="7">
        <v>1573</v>
      </c>
      <c r="J84" s="31">
        <f t="shared" si="11"/>
        <v>0</v>
      </c>
      <c r="K84" s="4">
        <v>1.84</v>
      </c>
      <c r="L84" s="5">
        <f t="shared" si="8"/>
        <v>0</v>
      </c>
      <c r="M84" s="5">
        <f t="shared" si="9"/>
        <v>0</v>
      </c>
      <c r="O84" s="5">
        <f t="shared" si="10"/>
        <v>0</v>
      </c>
    </row>
    <row r="85" spans="1:15" x14ac:dyDescent="0.25">
      <c r="A85" s="1">
        <v>64</v>
      </c>
      <c r="C85" s="7">
        <v>3190</v>
      </c>
      <c r="D85" s="7">
        <v>3190</v>
      </c>
      <c r="E85" s="31">
        <f t="shared" si="6"/>
        <v>0</v>
      </c>
      <c r="F85" s="2">
        <v>6.88</v>
      </c>
      <c r="G85" s="3">
        <f t="shared" si="7"/>
        <v>0</v>
      </c>
      <c r="H85" s="7">
        <v>778</v>
      </c>
      <c r="I85" s="7">
        <v>778</v>
      </c>
      <c r="J85" s="31">
        <f t="shared" si="11"/>
        <v>0</v>
      </c>
      <c r="K85" s="4">
        <v>2.63</v>
      </c>
      <c r="L85" s="5">
        <f t="shared" si="8"/>
        <v>0</v>
      </c>
      <c r="M85" s="5">
        <f t="shared" si="9"/>
        <v>0</v>
      </c>
      <c r="O85" s="5">
        <f t="shared" si="10"/>
        <v>0</v>
      </c>
    </row>
    <row r="86" spans="1:15" x14ac:dyDescent="0.25">
      <c r="A86" s="10">
        <v>66</v>
      </c>
      <c r="B86" s="10"/>
      <c r="C86" s="7">
        <v>2953</v>
      </c>
      <c r="D86" s="7">
        <v>2953</v>
      </c>
      <c r="E86" s="31">
        <f t="shared" si="6"/>
        <v>0</v>
      </c>
      <c r="F86" s="2">
        <v>4.8099999999999996</v>
      </c>
      <c r="G86" s="3">
        <f t="shared" si="7"/>
        <v>0</v>
      </c>
      <c r="H86" s="7">
        <v>762</v>
      </c>
      <c r="I86" s="7">
        <v>762</v>
      </c>
      <c r="J86" s="31">
        <f t="shared" si="11"/>
        <v>0</v>
      </c>
      <c r="K86" s="4">
        <v>1.84</v>
      </c>
      <c r="L86" s="5">
        <f t="shared" si="8"/>
        <v>0</v>
      </c>
      <c r="M86" s="5">
        <f t="shared" si="9"/>
        <v>0</v>
      </c>
      <c r="O86" s="5">
        <f t="shared" si="10"/>
        <v>0</v>
      </c>
    </row>
    <row r="87" spans="1:15" x14ac:dyDescent="0.25">
      <c r="A87" s="1">
        <v>68</v>
      </c>
      <c r="C87" s="7">
        <v>691</v>
      </c>
      <c r="D87" s="7">
        <v>691</v>
      </c>
      <c r="E87" s="31">
        <f t="shared" si="6"/>
        <v>0</v>
      </c>
      <c r="F87" s="2">
        <v>6.88</v>
      </c>
      <c r="G87" s="3">
        <f t="shared" si="7"/>
        <v>0</v>
      </c>
      <c r="H87" s="7">
        <v>198</v>
      </c>
      <c r="I87" s="7">
        <v>198</v>
      </c>
      <c r="J87" s="31">
        <f t="shared" si="11"/>
        <v>0</v>
      </c>
      <c r="K87" s="4">
        <v>2.63</v>
      </c>
      <c r="L87" s="5">
        <f t="shared" si="8"/>
        <v>0</v>
      </c>
      <c r="M87" s="5">
        <f t="shared" si="9"/>
        <v>0</v>
      </c>
      <c r="O87" s="5">
        <f t="shared" si="10"/>
        <v>0</v>
      </c>
    </row>
    <row r="88" spans="1:15" x14ac:dyDescent="0.25">
      <c r="A88" s="1">
        <v>70</v>
      </c>
      <c r="C88" s="7">
        <v>3982</v>
      </c>
      <c r="D88" s="7">
        <v>3944</v>
      </c>
      <c r="E88" s="31">
        <f t="shared" si="6"/>
        <v>38</v>
      </c>
      <c r="F88" s="2">
        <v>6.88</v>
      </c>
      <c r="G88" s="3">
        <f t="shared" si="7"/>
        <v>261.44</v>
      </c>
      <c r="H88" s="7">
        <v>1215</v>
      </c>
      <c r="I88" s="7">
        <v>1175</v>
      </c>
      <c r="J88" s="31">
        <f t="shared" si="11"/>
        <v>40</v>
      </c>
      <c r="K88" s="4">
        <v>2.63</v>
      </c>
      <c r="L88" s="5">
        <f t="shared" si="8"/>
        <v>105.19999999999999</v>
      </c>
      <c r="M88" s="5">
        <f t="shared" si="9"/>
        <v>366.64</v>
      </c>
      <c r="N88" s="5">
        <v>366.64</v>
      </c>
      <c r="O88" s="5">
        <f t="shared" si="10"/>
        <v>0</v>
      </c>
    </row>
    <row r="89" spans="1:15" x14ac:dyDescent="0.25">
      <c r="A89" s="1">
        <v>72</v>
      </c>
      <c r="C89" s="7">
        <v>9527</v>
      </c>
      <c r="D89" s="7">
        <v>9304</v>
      </c>
      <c r="E89" s="31">
        <f t="shared" si="6"/>
        <v>223</v>
      </c>
      <c r="F89" s="2">
        <v>6.88</v>
      </c>
      <c r="G89" s="3">
        <f t="shared" si="7"/>
        <v>1534.24</v>
      </c>
      <c r="H89" s="7">
        <v>3499</v>
      </c>
      <c r="I89" s="7">
        <v>3423</v>
      </c>
      <c r="J89" s="31">
        <f t="shared" si="11"/>
        <v>76</v>
      </c>
      <c r="K89" s="4">
        <v>2.63</v>
      </c>
      <c r="L89" s="5">
        <f t="shared" si="8"/>
        <v>199.88</v>
      </c>
      <c r="M89" s="5">
        <f t="shared" si="9"/>
        <v>1734.12</v>
      </c>
      <c r="N89" s="5">
        <f>1500+281.87</f>
        <v>1781.87</v>
      </c>
      <c r="O89" s="5">
        <f t="shared" si="10"/>
        <v>47.75</v>
      </c>
    </row>
    <row r="90" spans="1:15" x14ac:dyDescent="0.25">
      <c r="E90" s="31">
        <f t="shared" si="6"/>
        <v>0</v>
      </c>
      <c r="G90" s="3">
        <f t="shared" si="7"/>
        <v>0</v>
      </c>
      <c r="J90" s="31">
        <f t="shared" si="11"/>
        <v>0</v>
      </c>
      <c r="L90" s="5">
        <f t="shared" si="8"/>
        <v>0</v>
      </c>
      <c r="M90" s="5">
        <f t="shared" si="9"/>
        <v>0</v>
      </c>
      <c r="O90" s="5">
        <f t="shared" si="10"/>
        <v>0</v>
      </c>
    </row>
    <row r="91" spans="1:15" x14ac:dyDescent="0.25">
      <c r="B91" s="6" t="s">
        <v>18</v>
      </c>
      <c r="E91" s="31">
        <f t="shared" si="6"/>
        <v>0</v>
      </c>
      <c r="G91" s="3">
        <f t="shared" si="7"/>
        <v>0</v>
      </c>
      <c r="J91" s="31">
        <f t="shared" si="11"/>
        <v>0</v>
      </c>
      <c r="L91" s="5">
        <f t="shared" si="8"/>
        <v>0</v>
      </c>
      <c r="M91" s="5">
        <f t="shared" si="9"/>
        <v>0</v>
      </c>
      <c r="O91" s="5">
        <f t="shared" si="10"/>
        <v>0</v>
      </c>
    </row>
    <row r="92" spans="1:15" x14ac:dyDescent="0.25">
      <c r="A92" s="1">
        <v>74</v>
      </c>
      <c r="C92" s="7">
        <v>156</v>
      </c>
      <c r="D92" s="7">
        <v>156</v>
      </c>
      <c r="E92" s="31">
        <f t="shared" si="6"/>
        <v>0</v>
      </c>
      <c r="F92" s="2">
        <v>6.88</v>
      </c>
      <c r="G92" s="3">
        <f t="shared" si="7"/>
        <v>0</v>
      </c>
      <c r="H92" s="7">
        <v>71</v>
      </c>
      <c r="I92" s="7">
        <v>71</v>
      </c>
      <c r="J92" s="31">
        <f t="shared" si="11"/>
        <v>0</v>
      </c>
      <c r="K92" s="4">
        <v>2.63</v>
      </c>
      <c r="L92" s="5">
        <f t="shared" si="8"/>
        <v>0</v>
      </c>
      <c r="M92" s="5">
        <f t="shared" si="9"/>
        <v>0</v>
      </c>
      <c r="O92" s="5">
        <f t="shared" si="10"/>
        <v>0</v>
      </c>
    </row>
    <row r="93" spans="1:15" x14ac:dyDescent="0.25">
      <c r="A93" s="10">
        <v>75</v>
      </c>
      <c r="B93" s="10"/>
      <c r="C93" s="7">
        <v>2776</v>
      </c>
      <c r="D93" s="7">
        <v>2776</v>
      </c>
      <c r="E93" s="31">
        <f t="shared" si="6"/>
        <v>0</v>
      </c>
      <c r="F93" s="2">
        <v>4.8099999999999996</v>
      </c>
      <c r="G93" s="3">
        <f t="shared" si="7"/>
        <v>0</v>
      </c>
      <c r="H93" s="7">
        <v>964</v>
      </c>
      <c r="I93" s="7">
        <v>964</v>
      </c>
      <c r="J93" s="31">
        <f t="shared" si="11"/>
        <v>0</v>
      </c>
      <c r="K93" s="4">
        <v>1.84</v>
      </c>
      <c r="L93" s="5">
        <f t="shared" si="8"/>
        <v>0</v>
      </c>
      <c r="M93" s="5">
        <f t="shared" si="9"/>
        <v>0</v>
      </c>
      <c r="O93" s="5">
        <f t="shared" si="10"/>
        <v>0</v>
      </c>
    </row>
    <row r="94" spans="1:15" x14ac:dyDescent="0.25">
      <c r="A94" s="15">
        <v>77</v>
      </c>
      <c r="B94" s="15"/>
      <c r="E94" s="31">
        <f t="shared" si="6"/>
        <v>0</v>
      </c>
      <c r="F94" s="2">
        <v>4.8099999999999996</v>
      </c>
      <c r="G94" s="3">
        <f t="shared" si="7"/>
        <v>0</v>
      </c>
      <c r="J94" s="31">
        <f t="shared" si="11"/>
        <v>0</v>
      </c>
      <c r="K94" s="4">
        <v>1.84</v>
      </c>
      <c r="L94" s="5">
        <f t="shared" si="8"/>
        <v>0</v>
      </c>
      <c r="M94" s="5">
        <f t="shared" si="9"/>
        <v>0</v>
      </c>
      <c r="O94" s="5">
        <f t="shared" si="10"/>
        <v>0</v>
      </c>
    </row>
    <row r="95" spans="1:15" s="6" customFormat="1" x14ac:dyDescent="0.25">
      <c r="A95" s="12">
        <v>79</v>
      </c>
      <c r="B95" s="12"/>
      <c r="C95" s="20">
        <v>11175</v>
      </c>
      <c r="D95" s="20">
        <v>10970</v>
      </c>
      <c r="E95" s="32">
        <f t="shared" si="6"/>
        <v>205</v>
      </c>
      <c r="F95" s="21">
        <v>4.8099999999999996</v>
      </c>
      <c r="G95" s="22">
        <f t="shared" si="7"/>
        <v>986.05</v>
      </c>
      <c r="H95" s="20">
        <v>8825</v>
      </c>
      <c r="I95" s="20">
        <v>8730</v>
      </c>
      <c r="J95" s="32">
        <f t="shared" si="11"/>
        <v>95</v>
      </c>
      <c r="K95" s="23">
        <v>1.84</v>
      </c>
      <c r="L95" s="24">
        <f t="shared" si="8"/>
        <v>174.8</v>
      </c>
      <c r="M95" s="24">
        <f t="shared" si="9"/>
        <v>1160.8499999999999</v>
      </c>
      <c r="N95" s="24"/>
      <c r="O95" s="24">
        <f t="shared" si="10"/>
        <v>-1160.8499999999999</v>
      </c>
    </row>
    <row r="96" spans="1:15" x14ac:dyDescent="0.25">
      <c r="A96" s="1">
        <v>81</v>
      </c>
      <c r="C96" s="7">
        <v>4075</v>
      </c>
      <c r="D96" s="7">
        <v>4075</v>
      </c>
      <c r="E96" s="31">
        <f t="shared" si="6"/>
        <v>0</v>
      </c>
      <c r="F96" s="2">
        <v>6.88</v>
      </c>
      <c r="G96" s="3">
        <f t="shared" si="7"/>
        <v>0</v>
      </c>
      <c r="H96" s="7">
        <v>2655</v>
      </c>
      <c r="I96" s="7">
        <v>2655</v>
      </c>
      <c r="J96" s="31">
        <f t="shared" si="11"/>
        <v>0</v>
      </c>
      <c r="K96" s="4">
        <v>2.63</v>
      </c>
      <c r="L96" s="5">
        <f t="shared" si="8"/>
        <v>0</v>
      </c>
      <c r="M96" s="5">
        <f t="shared" si="9"/>
        <v>0</v>
      </c>
      <c r="O96" s="5">
        <f t="shared" si="10"/>
        <v>0</v>
      </c>
    </row>
    <row r="97" spans="1:15" x14ac:dyDescent="0.25">
      <c r="A97" s="1">
        <v>83</v>
      </c>
      <c r="B97" s="14"/>
      <c r="C97" s="7">
        <v>209</v>
      </c>
      <c r="D97" s="7">
        <v>209</v>
      </c>
      <c r="E97" s="31">
        <f t="shared" si="6"/>
        <v>0</v>
      </c>
      <c r="F97" s="2">
        <v>6.88</v>
      </c>
      <c r="G97" s="3">
        <f t="shared" si="7"/>
        <v>0</v>
      </c>
      <c r="H97" s="7">
        <v>209</v>
      </c>
      <c r="I97" s="7">
        <v>209</v>
      </c>
      <c r="J97" s="31">
        <f t="shared" si="11"/>
        <v>0</v>
      </c>
      <c r="K97" s="4">
        <v>2.63</v>
      </c>
      <c r="L97" s="5">
        <f t="shared" si="8"/>
        <v>0</v>
      </c>
      <c r="M97" s="5">
        <f t="shared" si="9"/>
        <v>0</v>
      </c>
      <c r="O97" s="5">
        <f t="shared" si="10"/>
        <v>0</v>
      </c>
    </row>
    <row r="98" spans="1:15" x14ac:dyDescent="0.25">
      <c r="A98" s="10">
        <v>85</v>
      </c>
      <c r="B98" s="10"/>
      <c r="C98" s="7">
        <v>2499</v>
      </c>
      <c r="D98" s="7">
        <v>2499</v>
      </c>
      <c r="E98" s="31">
        <f t="shared" si="6"/>
        <v>0</v>
      </c>
      <c r="F98" s="2">
        <v>4.8099999999999996</v>
      </c>
      <c r="G98" s="3">
        <f t="shared" si="7"/>
        <v>0</v>
      </c>
      <c r="H98" s="7">
        <v>793</v>
      </c>
      <c r="I98" s="7">
        <v>793</v>
      </c>
      <c r="J98" s="31">
        <f t="shared" si="11"/>
        <v>0</v>
      </c>
      <c r="K98" s="4">
        <v>1.84</v>
      </c>
      <c r="L98" s="5">
        <f t="shared" si="8"/>
        <v>0</v>
      </c>
      <c r="M98" s="5">
        <f t="shared" si="9"/>
        <v>0</v>
      </c>
      <c r="O98" s="5">
        <f t="shared" si="10"/>
        <v>0</v>
      </c>
    </row>
    <row r="99" spans="1:15" x14ac:dyDescent="0.25">
      <c r="A99" s="10">
        <v>87</v>
      </c>
      <c r="B99" s="10"/>
      <c r="C99" s="7">
        <v>4053</v>
      </c>
      <c r="D99" s="7">
        <v>4053</v>
      </c>
      <c r="E99" s="31">
        <f t="shared" si="6"/>
        <v>0</v>
      </c>
      <c r="F99" s="2">
        <v>4.8099999999999996</v>
      </c>
      <c r="G99" s="3">
        <f t="shared" si="7"/>
        <v>0</v>
      </c>
      <c r="H99" s="7">
        <v>1830</v>
      </c>
      <c r="I99" s="7">
        <v>1830</v>
      </c>
      <c r="J99" s="31">
        <f t="shared" si="11"/>
        <v>0</v>
      </c>
      <c r="K99" s="4">
        <v>1.84</v>
      </c>
      <c r="L99" s="5">
        <f t="shared" si="8"/>
        <v>0</v>
      </c>
      <c r="M99" s="5">
        <f t="shared" si="9"/>
        <v>0</v>
      </c>
      <c r="O99" s="5">
        <f t="shared" si="10"/>
        <v>0</v>
      </c>
    </row>
    <row r="100" spans="1:15" x14ac:dyDescent="0.25">
      <c r="A100" s="1">
        <v>89</v>
      </c>
      <c r="E100" s="31">
        <f t="shared" si="6"/>
        <v>0</v>
      </c>
      <c r="F100" s="2">
        <v>6.88</v>
      </c>
      <c r="G100" s="3">
        <f t="shared" si="7"/>
        <v>0</v>
      </c>
      <c r="J100" s="31">
        <f t="shared" si="11"/>
        <v>0</v>
      </c>
      <c r="K100" s="4">
        <v>2.63</v>
      </c>
      <c r="L100" s="5">
        <f t="shared" si="8"/>
        <v>0</v>
      </c>
      <c r="M100" s="5">
        <f t="shared" si="9"/>
        <v>0</v>
      </c>
      <c r="O100" s="5">
        <f t="shared" si="10"/>
        <v>0</v>
      </c>
    </row>
    <row r="101" spans="1:15" x14ac:dyDescent="0.25">
      <c r="A101" s="10">
        <v>91</v>
      </c>
      <c r="B101" s="10"/>
      <c r="C101" s="7">
        <v>2299</v>
      </c>
      <c r="D101" s="7">
        <v>2299</v>
      </c>
      <c r="E101" s="31">
        <f t="shared" si="6"/>
        <v>0</v>
      </c>
      <c r="F101" s="2">
        <v>4.8099999999999996</v>
      </c>
      <c r="G101" s="3">
        <f t="shared" si="7"/>
        <v>0</v>
      </c>
      <c r="H101" s="7">
        <v>1951</v>
      </c>
      <c r="I101" s="7">
        <v>1951</v>
      </c>
      <c r="J101" s="31">
        <f t="shared" si="11"/>
        <v>0</v>
      </c>
      <c r="K101" s="4">
        <v>1.84</v>
      </c>
      <c r="L101" s="5">
        <f t="shared" si="8"/>
        <v>0</v>
      </c>
      <c r="M101" s="5">
        <f t="shared" si="9"/>
        <v>0</v>
      </c>
      <c r="O101" s="5">
        <f t="shared" si="10"/>
        <v>0</v>
      </c>
    </row>
    <row r="102" spans="1:15" x14ac:dyDescent="0.25">
      <c r="E102" s="31">
        <f t="shared" si="6"/>
        <v>0</v>
      </c>
      <c r="G102" s="3">
        <f t="shared" si="7"/>
        <v>0</v>
      </c>
      <c r="J102" s="31">
        <f t="shared" si="11"/>
        <v>0</v>
      </c>
      <c r="L102" s="5">
        <f t="shared" si="8"/>
        <v>0</v>
      </c>
      <c r="M102" s="5">
        <f t="shared" si="9"/>
        <v>0</v>
      </c>
      <c r="O102" s="5">
        <f t="shared" si="10"/>
        <v>0</v>
      </c>
    </row>
    <row r="103" spans="1:15" x14ac:dyDescent="0.25">
      <c r="E103" s="31">
        <f t="shared" si="6"/>
        <v>0</v>
      </c>
      <c r="G103" s="3">
        <f t="shared" si="7"/>
        <v>0</v>
      </c>
      <c r="J103" s="31">
        <f t="shared" si="11"/>
        <v>0</v>
      </c>
      <c r="L103" s="5">
        <f t="shared" si="8"/>
        <v>0</v>
      </c>
      <c r="M103" s="5">
        <f t="shared" si="9"/>
        <v>0</v>
      </c>
      <c r="O103" s="5">
        <f t="shared" si="10"/>
        <v>0</v>
      </c>
    </row>
    <row r="104" spans="1:15" x14ac:dyDescent="0.25">
      <c r="E104" s="31">
        <f t="shared" si="6"/>
        <v>0</v>
      </c>
      <c r="G104" s="3">
        <f t="shared" si="7"/>
        <v>0</v>
      </c>
      <c r="J104" s="31">
        <f t="shared" si="11"/>
        <v>0</v>
      </c>
      <c r="L104" s="5">
        <f t="shared" si="8"/>
        <v>0</v>
      </c>
      <c r="M104" s="5">
        <f t="shared" si="9"/>
        <v>0</v>
      </c>
      <c r="O104" s="5">
        <f t="shared" si="10"/>
        <v>0</v>
      </c>
    </row>
    <row r="105" spans="1:15" x14ac:dyDescent="0.25">
      <c r="B105" s="6" t="s">
        <v>18</v>
      </c>
      <c r="E105" s="31">
        <f t="shared" si="6"/>
        <v>0</v>
      </c>
      <c r="G105" s="3">
        <f t="shared" si="7"/>
        <v>0</v>
      </c>
      <c r="J105" s="31">
        <f t="shared" si="11"/>
        <v>0</v>
      </c>
      <c r="L105" s="5">
        <f t="shared" si="8"/>
        <v>0</v>
      </c>
      <c r="M105" s="5">
        <f t="shared" si="9"/>
        <v>0</v>
      </c>
      <c r="O105" s="5">
        <f t="shared" si="10"/>
        <v>0</v>
      </c>
    </row>
    <row r="106" spans="1:15" x14ac:dyDescent="0.25">
      <c r="A106" s="10">
        <v>76</v>
      </c>
      <c r="B106" s="10"/>
      <c r="C106" s="7">
        <v>4428</v>
      </c>
      <c r="D106" s="7">
        <v>4428</v>
      </c>
      <c r="E106" s="31">
        <f t="shared" si="6"/>
        <v>0</v>
      </c>
      <c r="F106" s="2">
        <v>4.8099999999999996</v>
      </c>
      <c r="G106" s="3">
        <f t="shared" si="7"/>
        <v>0</v>
      </c>
      <c r="H106" s="7">
        <v>1457</v>
      </c>
      <c r="I106" s="7">
        <v>1457</v>
      </c>
      <c r="J106" s="31">
        <f t="shared" si="11"/>
        <v>0</v>
      </c>
      <c r="K106" s="4">
        <v>1.84</v>
      </c>
      <c r="L106" s="5">
        <f t="shared" si="8"/>
        <v>0</v>
      </c>
      <c r="M106" s="5">
        <f t="shared" si="9"/>
        <v>0</v>
      </c>
      <c r="O106" s="5">
        <f t="shared" si="10"/>
        <v>0</v>
      </c>
    </row>
    <row r="107" spans="1:15" x14ac:dyDescent="0.25">
      <c r="A107" s="1">
        <v>78</v>
      </c>
      <c r="E107" s="31">
        <f t="shared" si="6"/>
        <v>0</v>
      </c>
      <c r="F107" s="2">
        <v>6.88</v>
      </c>
      <c r="G107" s="3">
        <f t="shared" si="7"/>
        <v>0</v>
      </c>
      <c r="J107" s="31">
        <f t="shared" si="11"/>
        <v>0</v>
      </c>
      <c r="K107" s="4">
        <v>2.63</v>
      </c>
      <c r="L107" s="5">
        <f t="shared" si="8"/>
        <v>0</v>
      </c>
      <c r="M107" s="5">
        <f t="shared" si="9"/>
        <v>0</v>
      </c>
      <c r="O107" s="5">
        <f t="shared" si="10"/>
        <v>0</v>
      </c>
    </row>
    <row r="108" spans="1:15" x14ac:dyDescent="0.25">
      <c r="A108" s="1">
        <v>80</v>
      </c>
      <c r="E108" s="31">
        <f t="shared" si="6"/>
        <v>0</v>
      </c>
      <c r="F108" s="2">
        <v>6.88</v>
      </c>
      <c r="G108" s="3">
        <f t="shared" si="7"/>
        <v>0</v>
      </c>
      <c r="J108" s="31">
        <f t="shared" si="11"/>
        <v>0</v>
      </c>
      <c r="K108" s="4">
        <v>2.63</v>
      </c>
      <c r="L108" s="5">
        <f t="shared" si="8"/>
        <v>0</v>
      </c>
      <c r="M108" s="5">
        <f t="shared" si="9"/>
        <v>0</v>
      </c>
      <c r="O108" s="5">
        <f t="shared" si="10"/>
        <v>0</v>
      </c>
    </row>
    <row r="109" spans="1:15" x14ac:dyDescent="0.25">
      <c r="A109" s="10">
        <v>82</v>
      </c>
      <c r="B109" s="10"/>
      <c r="C109" s="7">
        <v>4173</v>
      </c>
      <c r="D109" s="7">
        <v>4173</v>
      </c>
      <c r="E109" s="31">
        <f t="shared" si="6"/>
        <v>0</v>
      </c>
      <c r="F109" s="2">
        <v>4.8099999999999996</v>
      </c>
      <c r="G109" s="3">
        <f t="shared" si="7"/>
        <v>0</v>
      </c>
      <c r="H109" s="7">
        <v>1359</v>
      </c>
      <c r="I109" s="7">
        <v>1359</v>
      </c>
      <c r="J109" s="31">
        <f t="shared" si="11"/>
        <v>0</v>
      </c>
      <c r="K109" s="4">
        <v>1.84</v>
      </c>
      <c r="L109" s="5">
        <f t="shared" si="8"/>
        <v>0</v>
      </c>
      <c r="M109" s="5">
        <f t="shared" si="9"/>
        <v>0</v>
      </c>
      <c r="O109" s="5">
        <f t="shared" si="10"/>
        <v>0</v>
      </c>
    </row>
    <row r="110" spans="1:15" x14ac:dyDescent="0.25">
      <c r="A110" s="10">
        <v>84</v>
      </c>
      <c r="B110" s="10"/>
      <c r="C110" s="7">
        <v>7392</v>
      </c>
      <c r="D110" s="7">
        <v>7392</v>
      </c>
      <c r="E110" s="31">
        <f t="shared" si="6"/>
        <v>0</v>
      </c>
      <c r="F110" s="2">
        <v>4.8099999999999996</v>
      </c>
      <c r="G110" s="3">
        <f t="shared" si="7"/>
        <v>0</v>
      </c>
      <c r="H110" s="7">
        <v>2154</v>
      </c>
      <c r="I110" s="7">
        <v>2154</v>
      </c>
      <c r="J110" s="31">
        <f t="shared" si="11"/>
        <v>0</v>
      </c>
      <c r="K110" s="4">
        <v>1.84</v>
      </c>
      <c r="L110" s="5">
        <f t="shared" si="8"/>
        <v>0</v>
      </c>
      <c r="M110" s="5">
        <f t="shared" si="9"/>
        <v>0</v>
      </c>
      <c r="O110" s="5">
        <f t="shared" si="10"/>
        <v>0</v>
      </c>
    </row>
    <row r="111" spans="1:15" x14ac:dyDescent="0.25">
      <c r="A111" s="1">
        <v>86</v>
      </c>
      <c r="C111" s="7">
        <v>664</v>
      </c>
      <c r="D111" s="7">
        <v>664</v>
      </c>
      <c r="E111" s="31">
        <f t="shared" si="6"/>
        <v>0</v>
      </c>
      <c r="F111" s="2">
        <v>6.88</v>
      </c>
      <c r="G111" s="3">
        <f t="shared" si="7"/>
        <v>0</v>
      </c>
      <c r="H111" s="7">
        <v>224</v>
      </c>
      <c r="I111" s="7">
        <v>224</v>
      </c>
      <c r="J111" s="31">
        <f t="shared" si="11"/>
        <v>0</v>
      </c>
      <c r="K111" s="4">
        <v>2.63</v>
      </c>
      <c r="L111" s="5">
        <f t="shared" si="8"/>
        <v>0</v>
      </c>
      <c r="M111" s="5">
        <f t="shared" si="9"/>
        <v>0</v>
      </c>
      <c r="O111" s="5">
        <f t="shared" si="10"/>
        <v>0</v>
      </c>
    </row>
    <row r="112" spans="1:15" x14ac:dyDescent="0.25">
      <c r="A112" s="10">
        <v>88</v>
      </c>
      <c r="B112" s="10"/>
      <c r="C112" s="7">
        <v>13626</v>
      </c>
      <c r="D112" s="7">
        <v>13626</v>
      </c>
      <c r="E112" s="31">
        <f t="shared" si="6"/>
        <v>0</v>
      </c>
      <c r="F112" s="2">
        <v>4.8099999999999996</v>
      </c>
      <c r="G112" s="3">
        <f t="shared" si="7"/>
        <v>0</v>
      </c>
      <c r="H112" s="7">
        <v>8797</v>
      </c>
      <c r="I112" s="7">
        <v>8797</v>
      </c>
      <c r="J112" s="31">
        <f t="shared" si="11"/>
        <v>0</v>
      </c>
      <c r="K112" s="4">
        <v>1.84</v>
      </c>
      <c r="L112" s="5">
        <f t="shared" si="8"/>
        <v>0</v>
      </c>
      <c r="M112" s="5">
        <f t="shared" si="9"/>
        <v>0</v>
      </c>
      <c r="O112" s="5">
        <f t="shared" si="10"/>
        <v>0</v>
      </c>
    </row>
    <row r="113" spans="1:15" x14ac:dyDescent="0.25">
      <c r="A113" s="10">
        <v>90</v>
      </c>
      <c r="B113" s="10"/>
      <c r="C113" s="7">
        <v>3950</v>
      </c>
      <c r="D113" s="7">
        <v>3873</v>
      </c>
      <c r="E113" s="31">
        <f t="shared" si="6"/>
        <v>77</v>
      </c>
      <c r="F113" s="2">
        <v>4.8099999999999996</v>
      </c>
      <c r="G113" s="3">
        <f t="shared" si="7"/>
        <v>370.36999999999995</v>
      </c>
      <c r="H113" s="7">
        <v>4150</v>
      </c>
      <c r="I113" s="7">
        <v>4036</v>
      </c>
      <c r="J113" s="31">
        <f t="shared" si="11"/>
        <v>114</v>
      </c>
      <c r="K113" s="4">
        <v>1.84</v>
      </c>
      <c r="L113" s="5">
        <f t="shared" si="8"/>
        <v>209.76000000000002</v>
      </c>
      <c r="M113" s="5">
        <f t="shared" si="9"/>
        <v>580.13</v>
      </c>
      <c r="N113" s="5">
        <v>580.13</v>
      </c>
      <c r="O113" s="5">
        <f t="shared" si="10"/>
        <v>0</v>
      </c>
    </row>
    <row r="114" spans="1:15" x14ac:dyDescent="0.25">
      <c r="A114" s="1">
        <v>92</v>
      </c>
      <c r="C114" s="7">
        <v>3463</v>
      </c>
      <c r="D114" s="7">
        <v>3463</v>
      </c>
      <c r="E114" s="31">
        <f t="shared" si="6"/>
        <v>0</v>
      </c>
      <c r="F114" s="2">
        <v>6.88</v>
      </c>
      <c r="G114" s="3">
        <f t="shared" si="7"/>
        <v>0</v>
      </c>
      <c r="H114" s="7">
        <v>1103</v>
      </c>
      <c r="I114" s="7">
        <v>1103</v>
      </c>
      <c r="J114" s="31">
        <f t="shared" si="11"/>
        <v>0</v>
      </c>
      <c r="K114" s="4">
        <v>2.63</v>
      </c>
      <c r="L114" s="5">
        <f t="shared" si="8"/>
        <v>0</v>
      </c>
      <c r="M114" s="5">
        <f t="shared" si="9"/>
        <v>0</v>
      </c>
      <c r="O114" s="5">
        <f t="shared" si="10"/>
        <v>0</v>
      </c>
    </row>
    <row r="115" spans="1:15" x14ac:dyDescent="0.25">
      <c r="A115" s="1">
        <v>93</v>
      </c>
      <c r="C115" s="7">
        <v>1540</v>
      </c>
      <c r="D115" s="7">
        <v>1540</v>
      </c>
      <c r="E115" s="31">
        <f t="shared" si="6"/>
        <v>0</v>
      </c>
      <c r="F115" s="2">
        <v>6.88</v>
      </c>
      <c r="G115" s="3">
        <f t="shared" si="7"/>
        <v>0</v>
      </c>
      <c r="H115" s="7">
        <v>681</v>
      </c>
      <c r="I115" s="7">
        <v>681</v>
      </c>
      <c r="J115" s="31">
        <f t="shared" si="11"/>
        <v>0</v>
      </c>
      <c r="K115" s="4">
        <v>2.63</v>
      </c>
      <c r="L115" s="5">
        <f t="shared" si="8"/>
        <v>0</v>
      </c>
      <c r="M115" s="5">
        <f t="shared" si="9"/>
        <v>0</v>
      </c>
      <c r="O115" s="5">
        <f t="shared" si="10"/>
        <v>0</v>
      </c>
    </row>
    <row r="116" spans="1:15" x14ac:dyDescent="0.25">
      <c r="E116" s="31">
        <f t="shared" si="6"/>
        <v>0</v>
      </c>
      <c r="G116" s="3">
        <f t="shared" si="7"/>
        <v>0</v>
      </c>
      <c r="J116" s="31">
        <f t="shared" si="11"/>
        <v>0</v>
      </c>
      <c r="L116" s="5">
        <f t="shared" si="8"/>
        <v>0</v>
      </c>
      <c r="M116" s="5">
        <f t="shared" si="9"/>
        <v>0</v>
      </c>
      <c r="O116" s="5">
        <f t="shared" si="10"/>
        <v>0</v>
      </c>
    </row>
    <row r="117" spans="1:15" x14ac:dyDescent="0.25">
      <c r="B117" s="6" t="s">
        <v>19</v>
      </c>
      <c r="E117" s="31">
        <f t="shared" si="6"/>
        <v>0</v>
      </c>
      <c r="G117" s="3">
        <f t="shared" si="7"/>
        <v>0</v>
      </c>
      <c r="J117" s="31">
        <f t="shared" si="11"/>
        <v>0</v>
      </c>
      <c r="L117" s="5">
        <f t="shared" si="8"/>
        <v>0</v>
      </c>
      <c r="M117" s="5">
        <f t="shared" si="9"/>
        <v>0</v>
      </c>
      <c r="O117" s="5">
        <f t="shared" si="10"/>
        <v>0</v>
      </c>
    </row>
    <row r="118" spans="1:15" x14ac:dyDescent="0.25">
      <c r="A118" s="10">
        <v>94</v>
      </c>
      <c r="B118" s="10"/>
      <c r="C118" s="7">
        <v>4863</v>
      </c>
      <c r="D118" s="7">
        <v>4863</v>
      </c>
      <c r="E118" s="31">
        <f t="shared" si="6"/>
        <v>0</v>
      </c>
      <c r="F118" s="2">
        <v>4.8099999999999996</v>
      </c>
      <c r="G118" s="3">
        <f t="shared" si="7"/>
        <v>0</v>
      </c>
      <c r="H118" s="7">
        <v>2523</v>
      </c>
      <c r="I118" s="7">
        <v>2523</v>
      </c>
      <c r="J118" s="31">
        <f t="shared" si="11"/>
        <v>0</v>
      </c>
      <c r="K118" s="4">
        <v>1.84</v>
      </c>
      <c r="L118" s="5">
        <f t="shared" si="8"/>
        <v>0</v>
      </c>
      <c r="M118" s="5">
        <f t="shared" si="9"/>
        <v>0</v>
      </c>
      <c r="O118" s="5">
        <f t="shared" si="10"/>
        <v>0</v>
      </c>
    </row>
    <row r="119" spans="1:15" x14ac:dyDescent="0.25">
      <c r="A119" s="10">
        <v>95</v>
      </c>
      <c r="B119" s="10"/>
      <c r="C119" s="7">
        <v>4093</v>
      </c>
      <c r="D119" s="7">
        <v>4093</v>
      </c>
      <c r="E119" s="31">
        <f t="shared" si="6"/>
        <v>0</v>
      </c>
      <c r="F119" s="2">
        <v>4.8099999999999996</v>
      </c>
      <c r="G119" s="3">
        <f t="shared" si="7"/>
        <v>0</v>
      </c>
      <c r="H119" s="7">
        <v>2421</v>
      </c>
      <c r="I119" s="7">
        <v>2421</v>
      </c>
      <c r="J119" s="31">
        <f t="shared" si="11"/>
        <v>0</v>
      </c>
      <c r="K119" s="4">
        <v>1.84</v>
      </c>
      <c r="L119" s="5">
        <f t="shared" si="8"/>
        <v>0</v>
      </c>
      <c r="M119" s="5">
        <f t="shared" si="9"/>
        <v>0</v>
      </c>
      <c r="O119" s="5">
        <f t="shared" si="10"/>
        <v>0</v>
      </c>
    </row>
    <row r="120" spans="1:15" x14ac:dyDescent="0.25">
      <c r="A120" s="1">
        <v>96</v>
      </c>
      <c r="C120" s="7">
        <v>939</v>
      </c>
      <c r="D120" s="7">
        <v>939</v>
      </c>
      <c r="E120" s="31">
        <f t="shared" si="6"/>
        <v>0</v>
      </c>
      <c r="F120" s="2">
        <v>6.88</v>
      </c>
      <c r="G120" s="3">
        <f t="shared" si="7"/>
        <v>0</v>
      </c>
      <c r="H120" s="7">
        <v>552</v>
      </c>
      <c r="I120" s="7">
        <v>552</v>
      </c>
      <c r="J120" s="31">
        <f t="shared" si="11"/>
        <v>0</v>
      </c>
      <c r="K120" s="4">
        <v>2.63</v>
      </c>
      <c r="L120" s="5">
        <f t="shared" si="8"/>
        <v>0</v>
      </c>
      <c r="M120" s="5">
        <f t="shared" si="9"/>
        <v>0</v>
      </c>
      <c r="O120" s="5">
        <f t="shared" si="10"/>
        <v>0</v>
      </c>
    </row>
    <row r="121" spans="1:15" x14ac:dyDescent="0.25">
      <c r="E121" s="31">
        <f t="shared" si="6"/>
        <v>0</v>
      </c>
      <c r="F121" s="2">
        <v>6.88</v>
      </c>
      <c r="G121" s="3">
        <f t="shared" si="7"/>
        <v>0</v>
      </c>
      <c r="J121" s="31">
        <f t="shared" si="11"/>
        <v>0</v>
      </c>
      <c r="K121" s="4">
        <v>2.63</v>
      </c>
      <c r="L121" s="5">
        <f t="shared" si="8"/>
        <v>0</v>
      </c>
      <c r="M121" s="5">
        <f t="shared" si="9"/>
        <v>0</v>
      </c>
      <c r="O121" s="5">
        <f t="shared" si="10"/>
        <v>0</v>
      </c>
    </row>
    <row r="122" spans="1:15" x14ac:dyDescent="0.25">
      <c r="A122" s="10">
        <v>97</v>
      </c>
      <c r="B122" s="10"/>
      <c r="C122" s="7">
        <v>975</v>
      </c>
      <c r="D122" s="7">
        <v>975</v>
      </c>
      <c r="E122" s="31">
        <f t="shared" si="6"/>
        <v>0</v>
      </c>
      <c r="F122" s="2">
        <v>4.8099999999999996</v>
      </c>
      <c r="G122" s="3">
        <f t="shared" si="7"/>
        <v>0</v>
      </c>
      <c r="H122" s="7">
        <v>138</v>
      </c>
      <c r="I122" s="7">
        <v>138</v>
      </c>
      <c r="J122" s="31">
        <f t="shared" si="11"/>
        <v>0</v>
      </c>
      <c r="K122" s="4">
        <v>1.84</v>
      </c>
      <c r="L122" s="5">
        <f t="shared" si="8"/>
        <v>0</v>
      </c>
      <c r="M122" s="5">
        <f t="shared" si="9"/>
        <v>0</v>
      </c>
      <c r="O122" s="5">
        <f t="shared" si="10"/>
        <v>0</v>
      </c>
    </row>
    <row r="123" spans="1:15" x14ac:dyDescent="0.25">
      <c r="A123" s="10">
        <v>98</v>
      </c>
      <c r="B123" s="10"/>
      <c r="C123" s="7">
        <v>253</v>
      </c>
      <c r="D123" s="7">
        <v>253</v>
      </c>
      <c r="E123" s="31">
        <f t="shared" si="6"/>
        <v>0</v>
      </c>
      <c r="F123" s="26">
        <v>6.88</v>
      </c>
      <c r="G123" s="3">
        <f t="shared" si="7"/>
        <v>0</v>
      </c>
      <c r="H123" s="7">
        <v>327</v>
      </c>
      <c r="I123" s="7">
        <v>327</v>
      </c>
      <c r="J123" s="31">
        <f t="shared" si="11"/>
        <v>0</v>
      </c>
      <c r="K123" s="27">
        <v>2.63</v>
      </c>
      <c r="L123" s="5">
        <f t="shared" si="8"/>
        <v>0</v>
      </c>
      <c r="M123" s="5">
        <f t="shared" si="9"/>
        <v>0</v>
      </c>
      <c r="O123" s="5">
        <f t="shared" si="10"/>
        <v>0</v>
      </c>
    </row>
    <row r="124" spans="1:15" x14ac:dyDescent="0.25">
      <c r="A124" s="1">
        <v>99</v>
      </c>
      <c r="C124" s="7">
        <v>40</v>
      </c>
      <c r="D124" s="7">
        <v>40</v>
      </c>
      <c r="E124" s="31">
        <f t="shared" si="6"/>
        <v>0</v>
      </c>
      <c r="F124" s="2">
        <v>6.88</v>
      </c>
      <c r="G124" s="3">
        <f t="shared" si="7"/>
        <v>0</v>
      </c>
      <c r="H124" s="7">
        <v>0</v>
      </c>
      <c r="I124" s="7">
        <v>0</v>
      </c>
      <c r="J124" s="31">
        <f t="shared" si="11"/>
        <v>0</v>
      </c>
      <c r="K124" s="4">
        <v>2.63</v>
      </c>
      <c r="L124" s="5">
        <f t="shared" si="8"/>
        <v>0</v>
      </c>
      <c r="M124" s="5">
        <f t="shared" si="9"/>
        <v>0</v>
      </c>
      <c r="O124" s="5">
        <f t="shared" si="10"/>
        <v>0</v>
      </c>
    </row>
    <row r="125" spans="1:15" x14ac:dyDescent="0.25">
      <c r="A125" s="1">
        <v>100</v>
      </c>
      <c r="C125" s="7">
        <v>19426</v>
      </c>
      <c r="D125" s="7">
        <v>17994</v>
      </c>
      <c r="E125" s="31">
        <f t="shared" si="6"/>
        <v>1432</v>
      </c>
      <c r="F125" s="2">
        <v>6.88</v>
      </c>
      <c r="G125" s="3">
        <f t="shared" si="7"/>
        <v>9852.16</v>
      </c>
      <c r="H125" s="7">
        <v>10160</v>
      </c>
      <c r="I125" s="7">
        <v>9471</v>
      </c>
      <c r="J125" s="31">
        <f t="shared" si="11"/>
        <v>689</v>
      </c>
      <c r="K125" s="4">
        <v>2.63</v>
      </c>
      <c r="L125" s="5">
        <f t="shared" si="8"/>
        <v>1812.07</v>
      </c>
      <c r="M125" s="5">
        <f t="shared" si="9"/>
        <v>11664.23</v>
      </c>
      <c r="O125" s="5">
        <f t="shared" si="10"/>
        <v>-11664.23</v>
      </c>
    </row>
    <row r="126" spans="1:15" x14ac:dyDescent="0.25">
      <c r="A126" s="15">
        <v>101</v>
      </c>
      <c r="B126" s="15"/>
    </row>
    <row r="127" spans="1:15" x14ac:dyDescent="0.25">
      <c r="A127" s="1">
        <v>102</v>
      </c>
      <c r="B127" s="8"/>
      <c r="C127" s="7">
        <v>894</v>
      </c>
      <c r="D127" s="7">
        <v>600</v>
      </c>
      <c r="E127" s="31">
        <f t="shared" si="6"/>
        <v>294</v>
      </c>
      <c r="F127" s="2">
        <v>6.88</v>
      </c>
      <c r="G127" s="3">
        <f t="shared" si="7"/>
        <v>2022.72</v>
      </c>
      <c r="H127" s="7">
        <v>485</v>
      </c>
      <c r="I127" s="7">
        <v>325</v>
      </c>
      <c r="J127" s="31">
        <f t="shared" si="11"/>
        <v>160</v>
      </c>
      <c r="K127" s="4">
        <v>2.63</v>
      </c>
      <c r="L127" s="5">
        <f t="shared" si="8"/>
        <v>420.79999999999995</v>
      </c>
      <c r="M127" s="5">
        <f t="shared" si="9"/>
        <v>2443.52</v>
      </c>
      <c r="O127" s="5">
        <f t="shared" si="10"/>
        <v>-2443.52</v>
      </c>
    </row>
    <row r="128" spans="1:15" x14ac:dyDescent="0.25">
      <c r="A128" s="1">
        <v>103</v>
      </c>
      <c r="C128" s="7">
        <v>465</v>
      </c>
      <c r="D128" s="7">
        <v>465</v>
      </c>
      <c r="E128" s="31">
        <f t="shared" si="6"/>
        <v>0</v>
      </c>
      <c r="F128" s="2">
        <v>6.88</v>
      </c>
      <c r="G128" s="3">
        <f t="shared" si="7"/>
        <v>0</v>
      </c>
      <c r="H128" s="7">
        <v>416</v>
      </c>
      <c r="I128" s="7">
        <v>416</v>
      </c>
      <c r="J128" s="31">
        <f t="shared" si="11"/>
        <v>0</v>
      </c>
      <c r="K128" s="4">
        <v>2.63</v>
      </c>
      <c r="L128" s="5">
        <f t="shared" si="8"/>
        <v>0</v>
      </c>
      <c r="M128" s="5">
        <f t="shared" si="9"/>
        <v>0</v>
      </c>
      <c r="O128" s="5">
        <f t="shared" si="10"/>
        <v>0</v>
      </c>
    </row>
    <row r="129" spans="1:15" x14ac:dyDescent="0.25">
      <c r="A129" s="1">
        <v>104</v>
      </c>
      <c r="C129" s="7">
        <v>0</v>
      </c>
      <c r="D129" s="7">
        <v>0</v>
      </c>
      <c r="E129" s="31">
        <f t="shared" si="6"/>
        <v>0</v>
      </c>
      <c r="F129" s="2">
        <v>6.88</v>
      </c>
      <c r="G129" s="3">
        <f t="shared" si="7"/>
        <v>0</v>
      </c>
      <c r="H129" s="7">
        <v>0</v>
      </c>
      <c r="I129" s="7">
        <v>0</v>
      </c>
      <c r="J129" s="31">
        <f t="shared" si="11"/>
        <v>0</v>
      </c>
      <c r="K129" s="4">
        <v>2.63</v>
      </c>
      <c r="L129" s="5">
        <f t="shared" si="8"/>
        <v>0</v>
      </c>
      <c r="M129" s="5">
        <f t="shared" si="9"/>
        <v>0</v>
      </c>
      <c r="O129" s="5">
        <f t="shared" si="10"/>
        <v>0</v>
      </c>
    </row>
    <row r="130" spans="1:15" x14ac:dyDescent="0.25">
      <c r="E130" s="31">
        <f t="shared" si="6"/>
        <v>0</v>
      </c>
      <c r="G130" s="3">
        <f t="shared" si="7"/>
        <v>0</v>
      </c>
      <c r="J130" s="31">
        <f t="shared" si="11"/>
        <v>0</v>
      </c>
      <c r="L130" s="5">
        <f t="shared" si="8"/>
        <v>0</v>
      </c>
      <c r="M130" s="5">
        <f t="shared" si="9"/>
        <v>0</v>
      </c>
      <c r="O130" s="5">
        <f t="shared" si="10"/>
        <v>0</v>
      </c>
    </row>
    <row r="131" spans="1:15" x14ac:dyDescent="0.25">
      <c r="B131" s="6" t="s">
        <v>20</v>
      </c>
      <c r="E131" s="31">
        <f t="shared" si="6"/>
        <v>0</v>
      </c>
      <c r="G131" s="3">
        <f t="shared" si="7"/>
        <v>0</v>
      </c>
      <c r="J131" s="31">
        <f t="shared" si="11"/>
        <v>0</v>
      </c>
      <c r="L131" s="5">
        <f t="shared" si="8"/>
        <v>0</v>
      </c>
      <c r="M131" s="5">
        <f t="shared" si="9"/>
        <v>0</v>
      </c>
      <c r="O131" s="5">
        <f t="shared" si="10"/>
        <v>0</v>
      </c>
    </row>
    <row r="132" spans="1:15" x14ac:dyDescent="0.25">
      <c r="A132" s="10">
        <v>105</v>
      </c>
      <c r="B132" s="10"/>
      <c r="C132" s="7">
        <v>1288</v>
      </c>
      <c r="D132" s="7">
        <v>1288</v>
      </c>
      <c r="E132" s="31">
        <f t="shared" si="6"/>
        <v>0</v>
      </c>
      <c r="F132" s="2">
        <v>4.8099999999999996</v>
      </c>
      <c r="G132" s="3">
        <f t="shared" si="7"/>
        <v>0</v>
      </c>
      <c r="H132" s="7">
        <v>343</v>
      </c>
      <c r="I132" s="7">
        <v>343</v>
      </c>
      <c r="J132" s="31">
        <f t="shared" si="11"/>
        <v>0</v>
      </c>
      <c r="K132" s="4">
        <v>1.84</v>
      </c>
      <c r="L132" s="5">
        <f t="shared" si="8"/>
        <v>0</v>
      </c>
      <c r="M132" s="5">
        <f t="shared" si="9"/>
        <v>0</v>
      </c>
      <c r="O132" s="5">
        <f t="shared" si="10"/>
        <v>0</v>
      </c>
    </row>
    <row r="133" spans="1:15" x14ac:dyDescent="0.25">
      <c r="A133" s="1">
        <v>107</v>
      </c>
      <c r="C133" s="7">
        <v>5142</v>
      </c>
      <c r="D133" s="7">
        <v>5142</v>
      </c>
      <c r="E133" s="31">
        <f t="shared" ref="E133:E196" si="12">C133-D133</f>
        <v>0</v>
      </c>
      <c r="F133" s="2">
        <v>6.88</v>
      </c>
      <c r="G133" s="3">
        <f t="shared" ref="G133:G196" si="13">(C133-D133)*F133</f>
        <v>0</v>
      </c>
      <c r="H133" s="7">
        <v>1355</v>
      </c>
      <c r="I133" s="7">
        <v>1355</v>
      </c>
      <c r="J133" s="31">
        <f t="shared" si="11"/>
        <v>0</v>
      </c>
      <c r="K133" s="4">
        <v>2.63</v>
      </c>
      <c r="L133" s="5">
        <f t="shared" ref="L133:L196" si="14">(H133-I133)*K133</f>
        <v>0</v>
      </c>
      <c r="M133" s="5">
        <f t="shared" ref="M133:M196" si="15">G133+L133</f>
        <v>0</v>
      </c>
      <c r="O133" s="5">
        <f t="shared" ref="O133:O196" si="16">N133-M133</f>
        <v>0</v>
      </c>
    </row>
    <row r="134" spans="1:15" x14ac:dyDescent="0.25">
      <c r="A134" s="1">
        <v>108</v>
      </c>
      <c r="C134" s="7">
        <v>761</v>
      </c>
      <c r="D134" s="7">
        <v>761</v>
      </c>
      <c r="E134" s="31">
        <f t="shared" si="12"/>
        <v>0</v>
      </c>
      <c r="F134" s="2">
        <v>6.88</v>
      </c>
      <c r="G134" s="3">
        <f t="shared" si="13"/>
        <v>0</v>
      </c>
      <c r="H134" s="7">
        <v>328</v>
      </c>
      <c r="I134" s="7">
        <v>328</v>
      </c>
      <c r="J134" s="31">
        <f t="shared" ref="J134:J197" si="17">H134-I134</f>
        <v>0</v>
      </c>
      <c r="K134" s="4">
        <v>2.63</v>
      </c>
      <c r="L134" s="5">
        <f t="shared" si="14"/>
        <v>0</v>
      </c>
      <c r="M134" s="5">
        <f t="shared" si="15"/>
        <v>0</v>
      </c>
      <c r="O134" s="5">
        <f t="shared" si="16"/>
        <v>0</v>
      </c>
    </row>
    <row r="135" spans="1:15" x14ac:dyDescent="0.25">
      <c r="A135" s="1">
        <v>109</v>
      </c>
      <c r="C135" s="7">
        <v>1411</v>
      </c>
      <c r="D135" s="7">
        <v>1411</v>
      </c>
      <c r="E135" s="31">
        <f t="shared" si="12"/>
        <v>0</v>
      </c>
      <c r="F135" s="2">
        <v>6.88</v>
      </c>
      <c r="G135" s="3">
        <f t="shared" si="13"/>
        <v>0</v>
      </c>
      <c r="H135" s="7">
        <v>475</v>
      </c>
      <c r="I135" s="7">
        <v>475</v>
      </c>
      <c r="J135" s="31">
        <f t="shared" si="17"/>
        <v>0</v>
      </c>
      <c r="K135" s="4">
        <v>2.63</v>
      </c>
      <c r="L135" s="5">
        <f t="shared" si="14"/>
        <v>0</v>
      </c>
      <c r="M135" s="5">
        <f t="shared" si="15"/>
        <v>0</v>
      </c>
      <c r="O135" s="5">
        <f t="shared" si="16"/>
        <v>0</v>
      </c>
    </row>
    <row r="136" spans="1:15" x14ac:dyDescent="0.25">
      <c r="A136" s="1">
        <v>110</v>
      </c>
      <c r="B136" s="14"/>
      <c r="C136" s="7">
        <v>3641</v>
      </c>
      <c r="D136" s="7">
        <v>3641</v>
      </c>
      <c r="E136" s="31">
        <f t="shared" si="12"/>
        <v>0</v>
      </c>
      <c r="F136" s="2">
        <v>6.88</v>
      </c>
      <c r="G136" s="3">
        <f t="shared" si="13"/>
        <v>0</v>
      </c>
      <c r="H136" s="7">
        <v>2073</v>
      </c>
      <c r="I136" s="7">
        <v>2073</v>
      </c>
      <c r="J136" s="31">
        <f t="shared" si="17"/>
        <v>0</v>
      </c>
      <c r="K136" s="4">
        <v>2.63</v>
      </c>
      <c r="L136" s="5">
        <f t="shared" si="14"/>
        <v>0</v>
      </c>
      <c r="M136" s="5">
        <f t="shared" si="15"/>
        <v>0</v>
      </c>
      <c r="O136" s="5">
        <f t="shared" si="16"/>
        <v>0</v>
      </c>
    </row>
    <row r="137" spans="1:15" x14ac:dyDescent="0.25">
      <c r="A137" s="10">
        <v>166</v>
      </c>
      <c r="B137" s="10"/>
      <c r="C137" s="7">
        <v>573</v>
      </c>
      <c r="D137" s="7">
        <v>573</v>
      </c>
      <c r="E137" s="31">
        <f t="shared" si="12"/>
        <v>0</v>
      </c>
      <c r="F137" s="2">
        <v>4.8099999999999996</v>
      </c>
      <c r="G137" s="3">
        <f t="shared" si="13"/>
        <v>0</v>
      </c>
      <c r="H137" s="7">
        <v>298</v>
      </c>
      <c r="I137" s="7">
        <v>298</v>
      </c>
      <c r="J137" s="31">
        <f t="shared" si="17"/>
        <v>0</v>
      </c>
      <c r="K137" s="4">
        <v>1.84</v>
      </c>
      <c r="L137" s="5">
        <f t="shared" si="14"/>
        <v>0</v>
      </c>
      <c r="M137" s="5">
        <f t="shared" si="15"/>
        <v>0</v>
      </c>
      <c r="O137" s="5">
        <f t="shared" si="16"/>
        <v>0</v>
      </c>
    </row>
    <row r="138" spans="1:15" x14ac:dyDescent="0.25">
      <c r="A138" s="1">
        <v>111</v>
      </c>
      <c r="C138" s="7">
        <v>18049</v>
      </c>
      <c r="D138" s="7">
        <v>17793</v>
      </c>
      <c r="E138" s="31">
        <f t="shared" si="12"/>
        <v>256</v>
      </c>
      <c r="F138" s="2">
        <v>6.88</v>
      </c>
      <c r="G138" s="3">
        <f t="shared" si="13"/>
        <v>1761.28</v>
      </c>
      <c r="H138" s="7">
        <v>4176</v>
      </c>
      <c r="I138" s="7">
        <v>4087</v>
      </c>
      <c r="J138" s="31">
        <f t="shared" si="17"/>
        <v>89</v>
      </c>
      <c r="K138" s="4">
        <v>2.63</v>
      </c>
      <c r="L138" s="5">
        <f t="shared" si="14"/>
        <v>234.07</v>
      </c>
      <c r="M138" s="5">
        <f t="shared" si="15"/>
        <v>1995.35</v>
      </c>
      <c r="N138" s="5">
        <v>1931.8</v>
      </c>
      <c r="O138" s="5">
        <f t="shared" si="16"/>
        <v>-63.549999999999955</v>
      </c>
    </row>
    <row r="139" spans="1:15" x14ac:dyDescent="0.25">
      <c r="A139" s="10">
        <v>113</v>
      </c>
      <c r="B139" s="10"/>
      <c r="C139" s="7">
        <v>3213</v>
      </c>
      <c r="D139" s="7">
        <v>3213</v>
      </c>
      <c r="E139" s="31">
        <f t="shared" si="12"/>
        <v>0</v>
      </c>
      <c r="F139" s="2">
        <v>4.8099999999999996</v>
      </c>
      <c r="G139" s="3">
        <f>E139*F139</f>
        <v>0</v>
      </c>
      <c r="H139" s="7">
        <v>1070</v>
      </c>
      <c r="I139" s="7">
        <v>1070</v>
      </c>
      <c r="J139" s="31">
        <f t="shared" si="17"/>
        <v>0</v>
      </c>
      <c r="K139" s="4">
        <v>1.84</v>
      </c>
      <c r="L139" s="5">
        <f>J139*K139</f>
        <v>0</v>
      </c>
      <c r="M139" s="5">
        <f t="shared" si="15"/>
        <v>0</v>
      </c>
      <c r="O139" s="5">
        <f t="shared" si="16"/>
        <v>0</v>
      </c>
    </row>
    <row r="140" spans="1:15" x14ac:dyDescent="0.25">
      <c r="A140" s="1">
        <v>171</v>
      </c>
      <c r="E140" s="31">
        <f t="shared" si="12"/>
        <v>0</v>
      </c>
      <c r="G140" s="3">
        <f t="shared" si="13"/>
        <v>0</v>
      </c>
      <c r="J140" s="31">
        <f t="shared" si="17"/>
        <v>0</v>
      </c>
      <c r="L140" s="5">
        <f t="shared" si="14"/>
        <v>0</v>
      </c>
      <c r="M140" s="5">
        <f t="shared" si="15"/>
        <v>0</v>
      </c>
      <c r="O140" s="5">
        <f t="shared" si="16"/>
        <v>0</v>
      </c>
    </row>
    <row r="141" spans="1:15" x14ac:dyDescent="0.25">
      <c r="E141" s="31">
        <f t="shared" si="12"/>
        <v>0</v>
      </c>
      <c r="G141" s="3">
        <f t="shared" si="13"/>
        <v>0</v>
      </c>
      <c r="J141" s="31">
        <f t="shared" si="17"/>
        <v>0</v>
      </c>
      <c r="L141" s="5">
        <f t="shared" si="14"/>
        <v>0</v>
      </c>
      <c r="M141" s="5">
        <f t="shared" si="15"/>
        <v>0</v>
      </c>
      <c r="O141" s="5">
        <f t="shared" si="16"/>
        <v>0</v>
      </c>
    </row>
    <row r="142" spans="1:15" x14ac:dyDescent="0.25">
      <c r="B142" s="6" t="s">
        <v>20</v>
      </c>
      <c r="E142" s="31">
        <f t="shared" si="12"/>
        <v>0</v>
      </c>
      <c r="G142" s="3">
        <f t="shared" si="13"/>
        <v>0</v>
      </c>
      <c r="J142" s="31">
        <f t="shared" si="17"/>
        <v>0</v>
      </c>
      <c r="L142" s="5">
        <f t="shared" si="14"/>
        <v>0</v>
      </c>
      <c r="M142" s="5">
        <f t="shared" si="15"/>
        <v>0</v>
      </c>
      <c r="O142" s="5">
        <f t="shared" si="16"/>
        <v>0</v>
      </c>
    </row>
    <row r="143" spans="1:15" x14ac:dyDescent="0.25">
      <c r="A143" s="1">
        <v>106</v>
      </c>
      <c r="C143" s="7">
        <v>918</v>
      </c>
      <c r="D143" s="7">
        <v>918</v>
      </c>
      <c r="E143" s="31">
        <f t="shared" si="12"/>
        <v>0</v>
      </c>
      <c r="F143" s="2">
        <v>6.88</v>
      </c>
      <c r="G143" s="3">
        <f t="shared" si="13"/>
        <v>0</v>
      </c>
      <c r="H143" s="7">
        <v>242</v>
      </c>
      <c r="I143" s="7">
        <v>242</v>
      </c>
      <c r="J143" s="31">
        <f t="shared" si="17"/>
        <v>0</v>
      </c>
      <c r="K143" s="4">
        <v>2.63</v>
      </c>
      <c r="L143" s="5">
        <f t="shared" si="14"/>
        <v>0</v>
      </c>
      <c r="M143" s="5">
        <f t="shared" si="15"/>
        <v>0</v>
      </c>
      <c r="O143" s="5">
        <f t="shared" si="16"/>
        <v>0</v>
      </c>
    </row>
    <row r="144" spans="1:15" x14ac:dyDescent="0.25">
      <c r="A144" s="1">
        <v>112</v>
      </c>
      <c r="B144" s="14"/>
      <c r="C144" s="7">
        <v>3186</v>
      </c>
      <c r="D144" s="7">
        <v>3186</v>
      </c>
      <c r="E144" s="31">
        <f t="shared" si="12"/>
        <v>0</v>
      </c>
      <c r="F144" s="2">
        <v>6.88</v>
      </c>
      <c r="G144" s="3">
        <f t="shared" si="13"/>
        <v>0</v>
      </c>
      <c r="H144" s="7">
        <v>1127</v>
      </c>
      <c r="I144" s="7">
        <v>1127</v>
      </c>
      <c r="J144" s="31">
        <f t="shared" si="17"/>
        <v>0</v>
      </c>
      <c r="K144" s="4">
        <v>2.63</v>
      </c>
      <c r="L144" s="5">
        <f t="shared" si="14"/>
        <v>0</v>
      </c>
      <c r="M144" s="5">
        <f t="shared" si="15"/>
        <v>0</v>
      </c>
      <c r="O144" s="5">
        <f t="shared" si="16"/>
        <v>0</v>
      </c>
    </row>
    <row r="145" spans="1:15" x14ac:dyDescent="0.25">
      <c r="A145" s="1">
        <v>114</v>
      </c>
      <c r="C145" s="7">
        <v>2631</v>
      </c>
      <c r="D145" s="7">
        <v>2631</v>
      </c>
      <c r="E145" s="31">
        <f t="shared" si="12"/>
        <v>0</v>
      </c>
      <c r="F145" s="2">
        <v>6.88</v>
      </c>
      <c r="G145" s="3">
        <f t="shared" si="13"/>
        <v>0</v>
      </c>
      <c r="H145" s="7">
        <v>803</v>
      </c>
      <c r="I145" s="7">
        <v>803</v>
      </c>
      <c r="J145" s="31">
        <f t="shared" si="17"/>
        <v>0</v>
      </c>
      <c r="K145" s="4">
        <v>2.63</v>
      </c>
      <c r="L145" s="5">
        <f t="shared" si="14"/>
        <v>0</v>
      </c>
      <c r="M145" s="5">
        <f t="shared" si="15"/>
        <v>0</v>
      </c>
      <c r="O145" s="5">
        <f t="shared" si="16"/>
        <v>0</v>
      </c>
    </row>
    <row r="146" spans="1:15" x14ac:dyDescent="0.25">
      <c r="A146" s="1">
        <v>115</v>
      </c>
      <c r="E146" s="31">
        <f t="shared" si="12"/>
        <v>0</v>
      </c>
      <c r="F146" s="2">
        <v>6.88</v>
      </c>
      <c r="G146" s="3">
        <f t="shared" si="13"/>
        <v>0</v>
      </c>
      <c r="J146" s="31">
        <f t="shared" si="17"/>
        <v>0</v>
      </c>
      <c r="K146" s="4">
        <v>2.63</v>
      </c>
      <c r="L146" s="5">
        <f t="shared" si="14"/>
        <v>0</v>
      </c>
      <c r="M146" s="5">
        <f t="shared" si="15"/>
        <v>0</v>
      </c>
      <c r="O146" s="5">
        <f t="shared" si="16"/>
        <v>0</v>
      </c>
    </row>
    <row r="147" spans="1:15" x14ac:dyDescent="0.25">
      <c r="A147" s="1">
        <v>116</v>
      </c>
      <c r="C147" s="7">
        <v>2210</v>
      </c>
      <c r="D147" s="7">
        <v>2210</v>
      </c>
      <c r="E147" s="31">
        <f t="shared" si="12"/>
        <v>0</v>
      </c>
      <c r="F147" s="2">
        <v>6.88</v>
      </c>
      <c r="G147" s="3">
        <f t="shared" si="13"/>
        <v>0</v>
      </c>
      <c r="H147" s="7">
        <v>861</v>
      </c>
      <c r="I147" s="7">
        <v>861</v>
      </c>
      <c r="J147" s="31">
        <f t="shared" si="17"/>
        <v>0</v>
      </c>
      <c r="K147" s="4">
        <v>2.63</v>
      </c>
      <c r="L147" s="5">
        <f t="shared" si="14"/>
        <v>0</v>
      </c>
      <c r="M147" s="5">
        <f t="shared" si="15"/>
        <v>0</v>
      </c>
      <c r="O147" s="5">
        <f t="shared" si="16"/>
        <v>0</v>
      </c>
    </row>
    <row r="148" spans="1:15" x14ac:dyDescent="0.25">
      <c r="A148" s="1">
        <v>117</v>
      </c>
      <c r="E148" s="31">
        <f t="shared" si="12"/>
        <v>0</v>
      </c>
      <c r="F148" s="2">
        <v>6.88</v>
      </c>
      <c r="G148" s="3">
        <f t="shared" si="13"/>
        <v>0</v>
      </c>
      <c r="J148" s="31">
        <f t="shared" si="17"/>
        <v>0</v>
      </c>
      <c r="K148" s="4">
        <v>2.63</v>
      </c>
      <c r="L148" s="5">
        <f t="shared" si="14"/>
        <v>0</v>
      </c>
      <c r="M148" s="5">
        <f t="shared" si="15"/>
        <v>0</v>
      </c>
      <c r="O148" s="5">
        <f t="shared" si="16"/>
        <v>0</v>
      </c>
    </row>
    <row r="149" spans="1:15" x14ac:dyDescent="0.25">
      <c r="A149" s="10">
        <v>167</v>
      </c>
      <c r="B149" s="10"/>
      <c r="C149" s="7">
        <v>8670</v>
      </c>
      <c r="D149" s="7">
        <v>8670</v>
      </c>
      <c r="E149" s="31">
        <f t="shared" si="12"/>
        <v>0</v>
      </c>
      <c r="F149" s="2">
        <v>4.8099999999999996</v>
      </c>
      <c r="G149" s="3">
        <f t="shared" si="13"/>
        <v>0</v>
      </c>
      <c r="H149" s="7">
        <v>1350</v>
      </c>
      <c r="I149" s="7">
        <v>1350</v>
      </c>
      <c r="J149" s="31">
        <f t="shared" si="17"/>
        <v>0</v>
      </c>
      <c r="K149" s="4">
        <v>1.84</v>
      </c>
      <c r="L149" s="5">
        <f t="shared" si="14"/>
        <v>0</v>
      </c>
      <c r="M149" s="5">
        <f t="shared" si="15"/>
        <v>0</v>
      </c>
      <c r="O149" s="5">
        <f t="shared" si="16"/>
        <v>0</v>
      </c>
    </row>
    <row r="150" spans="1:15" x14ac:dyDescent="0.25">
      <c r="A150" s="1">
        <v>168</v>
      </c>
      <c r="C150" s="7">
        <v>4097</v>
      </c>
      <c r="D150" s="7">
        <v>4097</v>
      </c>
      <c r="E150" s="31">
        <f t="shared" si="12"/>
        <v>0</v>
      </c>
      <c r="F150" s="2">
        <v>6.88</v>
      </c>
      <c r="G150" s="3">
        <f t="shared" si="13"/>
        <v>0</v>
      </c>
      <c r="H150" s="7">
        <v>2662</v>
      </c>
      <c r="I150" s="7">
        <v>2662</v>
      </c>
      <c r="J150" s="31">
        <f t="shared" si="17"/>
        <v>0</v>
      </c>
      <c r="K150" s="4">
        <v>2.63</v>
      </c>
      <c r="L150" s="5">
        <f t="shared" si="14"/>
        <v>0</v>
      </c>
      <c r="M150" s="5">
        <f t="shared" si="15"/>
        <v>0</v>
      </c>
      <c r="O150" s="5">
        <f t="shared" si="16"/>
        <v>0</v>
      </c>
    </row>
    <row r="151" spans="1:15" x14ac:dyDescent="0.25">
      <c r="E151" s="31">
        <f t="shared" si="12"/>
        <v>0</v>
      </c>
      <c r="G151" s="3">
        <f t="shared" si="13"/>
        <v>0</v>
      </c>
      <c r="J151" s="31">
        <f t="shared" si="17"/>
        <v>0</v>
      </c>
      <c r="L151" s="5">
        <f t="shared" si="14"/>
        <v>0</v>
      </c>
      <c r="M151" s="5">
        <f t="shared" si="15"/>
        <v>0</v>
      </c>
      <c r="O151" s="5">
        <f t="shared" si="16"/>
        <v>0</v>
      </c>
    </row>
    <row r="152" spans="1:15" x14ac:dyDescent="0.25">
      <c r="B152" s="6" t="s">
        <v>21</v>
      </c>
      <c r="E152" s="31">
        <f t="shared" si="12"/>
        <v>0</v>
      </c>
      <c r="G152" s="3">
        <f t="shared" si="13"/>
        <v>0</v>
      </c>
      <c r="J152" s="31">
        <f t="shared" si="17"/>
        <v>0</v>
      </c>
      <c r="L152" s="5">
        <f t="shared" si="14"/>
        <v>0</v>
      </c>
      <c r="M152" s="5">
        <f t="shared" si="15"/>
        <v>0</v>
      </c>
      <c r="O152" s="5">
        <f t="shared" si="16"/>
        <v>0</v>
      </c>
    </row>
    <row r="153" spans="1:15" s="6" customFormat="1" x14ac:dyDescent="0.25">
      <c r="A153" s="12">
        <v>118</v>
      </c>
      <c r="B153" s="12"/>
      <c r="C153" s="20">
        <v>14554</v>
      </c>
      <c r="D153" s="20">
        <v>14347</v>
      </c>
      <c r="E153" s="32">
        <f t="shared" si="12"/>
        <v>207</v>
      </c>
      <c r="F153" s="21">
        <v>4.8099999999999996</v>
      </c>
      <c r="G153" s="22">
        <f t="shared" si="13"/>
        <v>995.67</v>
      </c>
      <c r="H153" s="20">
        <v>8440</v>
      </c>
      <c r="I153" s="20">
        <v>8362</v>
      </c>
      <c r="J153" s="32">
        <f t="shared" si="17"/>
        <v>78</v>
      </c>
      <c r="K153" s="23">
        <v>1.84</v>
      </c>
      <c r="L153" s="24">
        <f t="shared" si="14"/>
        <v>143.52000000000001</v>
      </c>
      <c r="M153" s="24">
        <f t="shared" si="15"/>
        <v>1139.19</v>
      </c>
      <c r="N153" s="24"/>
      <c r="O153" s="24">
        <f t="shared" si="16"/>
        <v>-1139.19</v>
      </c>
    </row>
    <row r="154" spans="1:15" x14ac:dyDescent="0.25">
      <c r="A154" s="15">
        <v>119</v>
      </c>
      <c r="B154" s="15"/>
      <c r="E154" s="31">
        <f t="shared" si="12"/>
        <v>0</v>
      </c>
      <c r="G154" s="3">
        <f t="shared" si="13"/>
        <v>0</v>
      </c>
      <c r="J154" s="31">
        <f t="shared" si="17"/>
        <v>0</v>
      </c>
      <c r="L154" s="5">
        <f t="shared" si="14"/>
        <v>0</v>
      </c>
      <c r="M154" s="5">
        <f t="shared" si="15"/>
        <v>0</v>
      </c>
      <c r="O154" s="5">
        <f t="shared" si="16"/>
        <v>0</v>
      </c>
    </row>
    <row r="155" spans="1:15" x14ac:dyDescent="0.25">
      <c r="A155" s="11">
        <v>120</v>
      </c>
      <c r="B155" s="11"/>
      <c r="C155" s="7">
        <v>515</v>
      </c>
      <c r="D155" s="7">
        <v>515</v>
      </c>
      <c r="E155" s="31">
        <f t="shared" si="12"/>
        <v>0</v>
      </c>
      <c r="F155" s="2">
        <v>6.88</v>
      </c>
      <c r="G155" s="3">
        <f t="shared" si="13"/>
        <v>0</v>
      </c>
      <c r="H155" s="7">
        <v>235</v>
      </c>
      <c r="I155" s="7">
        <v>235</v>
      </c>
      <c r="J155" s="31">
        <f t="shared" si="17"/>
        <v>0</v>
      </c>
      <c r="K155" s="4">
        <v>2.63</v>
      </c>
      <c r="L155" s="5">
        <f t="shared" si="14"/>
        <v>0</v>
      </c>
      <c r="M155" s="5">
        <f t="shared" si="15"/>
        <v>0</v>
      </c>
      <c r="O155" s="5">
        <f t="shared" si="16"/>
        <v>0</v>
      </c>
    </row>
    <row r="156" spans="1:15" x14ac:dyDescent="0.25">
      <c r="A156" s="10">
        <v>121</v>
      </c>
      <c r="B156" s="10"/>
      <c r="C156" s="7">
        <v>2271</v>
      </c>
      <c r="D156" s="7">
        <v>2271</v>
      </c>
      <c r="E156" s="31">
        <f t="shared" si="12"/>
        <v>0</v>
      </c>
      <c r="F156" s="2">
        <v>4.8099999999999996</v>
      </c>
      <c r="G156" s="3">
        <f t="shared" si="13"/>
        <v>0</v>
      </c>
      <c r="H156" s="7">
        <v>604</v>
      </c>
      <c r="I156" s="7">
        <v>604</v>
      </c>
      <c r="J156" s="31">
        <f t="shared" si="17"/>
        <v>0</v>
      </c>
      <c r="K156" s="4">
        <v>1.84</v>
      </c>
      <c r="L156" s="5">
        <f t="shared" si="14"/>
        <v>0</v>
      </c>
      <c r="M156" s="5">
        <f t="shared" si="15"/>
        <v>0</v>
      </c>
      <c r="O156" s="5">
        <f t="shared" si="16"/>
        <v>0</v>
      </c>
    </row>
    <row r="157" spans="1:15" x14ac:dyDescent="0.25">
      <c r="A157" s="1">
        <v>122</v>
      </c>
      <c r="C157" s="7">
        <v>0.75</v>
      </c>
      <c r="D157" s="7">
        <v>0.75</v>
      </c>
      <c r="E157" s="31">
        <f t="shared" si="12"/>
        <v>0</v>
      </c>
      <c r="F157" s="2">
        <v>6.88</v>
      </c>
      <c r="G157" s="3">
        <f t="shared" si="13"/>
        <v>0</v>
      </c>
      <c r="H157" s="7">
        <v>0.64</v>
      </c>
      <c r="I157" s="7">
        <v>0.64</v>
      </c>
      <c r="J157" s="31">
        <f t="shared" si="17"/>
        <v>0</v>
      </c>
      <c r="K157" s="4">
        <v>2.63</v>
      </c>
      <c r="L157" s="5">
        <f t="shared" si="14"/>
        <v>0</v>
      </c>
      <c r="M157" s="5">
        <f t="shared" si="15"/>
        <v>0</v>
      </c>
      <c r="O157" s="5">
        <f t="shared" si="16"/>
        <v>0</v>
      </c>
    </row>
    <row r="158" spans="1:15" x14ac:dyDescent="0.25">
      <c r="A158" s="1">
        <v>123</v>
      </c>
      <c r="C158" s="7">
        <v>1554</v>
      </c>
      <c r="D158" s="7">
        <v>1554</v>
      </c>
      <c r="E158" s="31">
        <f t="shared" si="12"/>
        <v>0</v>
      </c>
      <c r="F158" s="2">
        <v>6.88</v>
      </c>
      <c r="G158" s="3">
        <f t="shared" si="13"/>
        <v>0</v>
      </c>
      <c r="H158" s="7">
        <v>740</v>
      </c>
      <c r="I158" s="7">
        <v>740</v>
      </c>
      <c r="J158" s="31">
        <f t="shared" si="17"/>
        <v>0</v>
      </c>
      <c r="K158" s="4">
        <v>2.63</v>
      </c>
      <c r="L158" s="5">
        <f t="shared" si="14"/>
        <v>0</v>
      </c>
      <c r="M158" s="5">
        <f t="shared" si="15"/>
        <v>0</v>
      </c>
      <c r="O158" s="5">
        <f t="shared" si="16"/>
        <v>0</v>
      </c>
    </row>
    <row r="159" spans="1:15" x14ac:dyDescent="0.25">
      <c r="A159" s="10">
        <v>124</v>
      </c>
      <c r="B159" s="10"/>
      <c r="C159" s="7">
        <v>2902</v>
      </c>
      <c r="D159" s="7">
        <v>2902</v>
      </c>
      <c r="E159" s="31">
        <f t="shared" si="12"/>
        <v>0</v>
      </c>
      <c r="F159" s="2">
        <v>4.8099999999999996</v>
      </c>
      <c r="G159" s="3">
        <f t="shared" si="13"/>
        <v>0</v>
      </c>
      <c r="H159" s="7">
        <v>1836</v>
      </c>
      <c r="I159" s="7">
        <v>1836</v>
      </c>
      <c r="J159" s="31">
        <f t="shared" si="17"/>
        <v>0</v>
      </c>
      <c r="K159" s="4">
        <v>1.84</v>
      </c>
      <c r="L159" s="5">
        <f t="shared" si="14"/>
        <v>0</v>
      </c>
      <c r="M159" s="5">
        <f t="shared" si="15"/>
        <v>0</v>
      </c>
      <c r="O159" s="5">
        <f t="shared" si="16"/>
        <v>0</v>
      </c>
    </row>
    <row r="160" spans="1:15" x14ac:dyDescent="0.25">
      <c r="A160" s="1">
        <v>125</v>
      </c>
      <c r="C160" s="7">
        <v>10500</v>
      </c>
      <c r="D160" s="7">
        <v>10336</v>
      </c>
      <c r="E160" s="31">
        <f t="shared" si="12"/>
        <v>164</v>
      </c>
      <c r="F160" s="2">
        <v>6.88</v>
      </c>
      <c r="G160" s="3">
        <f t="shared" si="13"/>
        <v>1128.32</v>
      </c>
      <c r="H160" s="7">
        <v>4871</v>
      </c>
      <c r="I160" s="7">
        <v>4778</v>
      </c>
      <c r="J160" s="31">
        <f t="shared" si="17"/>
        <v>93</v>
      </c>
      <c r="K160" s="4">
        <v>2.63</v>
      </c>
      <c r="L160" s="5">
        <f t="shared" si="14"/>
        <v>244.59</v>
      </c>
      <c r="M160" s="5">
        <f t="shared" si="15"/>
        <v>1372.9099999999999</v>
      </c>
      <c r="N160" s="5">
        <v>1234.9100000000001</v>
      </c>
      <c r="O160" s="5">
        <f t="shared" si="16"/>
        <v>-137.99999999999977</v>
      </c>
    </row>
    <row r="161" spans="1:15" x14ac:dyDescent="0.25">
      <c r="A161" s="1">
        <v>25</v>
      </c>
      <c r="C161" s="7">
        <v>679</v>
      </c>
      <c r="D161" s="7">
        <v>679</v>
      </c>
      <c r="E161" s="31">
        <f t="shared" si="12"/>
        <v>0</v>
      </c>
      <c r="F161" s="2">
        <v>6.88</v>
      </c>
      <c r="G161" s="3">
        <f t="shared" si="13"/>
        <v>0</v>
      </c>
      <c r="H161" s="7">
        <v>268</v>
      </c>
      <c r="I161" s="7">
        <v>268</v>
      </c>
      <c r="J161" s="31">
        <f t="shared" si="17"/>
        <v>0</v>
      </c>
      <c r="K161" s="4">
        <v>2.63</v>
      </c>
      <c r="L161" s="5">
        <f t="shared" si="14"/>
        <v>0</v>
      </c>
      <c r="M161" s="5">
        <f t="shared" si="15"/>
        <v>0</v>
      </c>
      <c r="O161" s="5">
        <f t="shared" si="16"/>
        <v>0</v>
      </c>
    </row>
    <row r="162" spans="1:15" x14ac:dyDescent="0.25">
      <c r="A162" s="1">
        <v>27</v>
      </c>
      <c r="C162" s="7">
        <v>1516</v>
      </c>
      <c r="D162" s="7">
        <v>1516</v>
      </c>
      <c r="E162" s="31">
        <f t="shared" si="12"/>
        <v>0</v>
      </c>
      <c r="F162" s="2">
        <v>6.88</v>
      </c>
      <c r="G162" s="3">
        <f t="shared" si="13"/>
        <v>0</v>
      </c>
      <c r="H162" s="7">
        <v>759</v>
      </c>
      <c r="I162" s="7">
        <v>759</v>
      </c>
      <c r="J162" s="31">
        <f t="shared" si="17"/>
        <v>0</v>
      </c>
      <c r="K162" s="4">
        <v>2.63</v>
      </c>
      <c r="L162" s="5">
        <f t="shared" si="14"/>
        <v>0</v>
      </c>
      <c r="M162" s="5">
        <f t="shared" si="15"/>
        <v>0</v>
      </c>
      <c r="O162" s="5">
        <f t="shared" si="16"/>
        <v>0</v>
      </c>
    </row>
    <row r="163" spans="1:15" x14ac:dyDescent="0.25">
      <c r="A163" s="15">
        <v>49</v>
      </c>
      <c r="B163" s="15"/>
      <c r="E163" s="31">
        <f t="shared" si="12"/>
        <v>0</v>
      </c>
      <c r="G163" s="3">
        <f t="shared" si="13"/>
        <v>0</v>
      </c>
      <c r="J163" s="31">
        <f t="shared" si="17"/>
        <v>0</v>
      </c>
      <c r="L163" s="5">
        <f t="shared" si="14"/>
        <v>0</v>
      </c>
      <c r="M163" s="5">
        <f t="shared" si="15"/>
        <v>0</v>
      </c>
      <c r="O163" s="5">
        <f t="shared" si="16"/>
        <v>0</v>
      </c>
    </row>
    <row r="164" spans="1:15" x14ac:dyDescent="0.25">
      <c r="A164" s="1">
        <v>51</v>
      </c>
      <c r="C164" s="7">
        <v>10330</v>
      </c>
      <c r="D164" s="7">
        <v>10018</v>
      </c>
      <c r="E164" s="31">
        <f t="shared" si="12"/>
        <v>312</v>
      </c>
      <c r="F164" s="2">
        <v>6.88</v>
      </c>
      <c r="G164" s="3">
        <f t="shared" si="13"/>
        <v>2146.56</v>
      </c>
      <c r="H164" s="7">
        <v>5487</v>
      </c>
      <c r="I164" s="7">
        <v>5327</v>
      </c>
      <c r="J164" s="31">
        <f t="shared" si="17"/>
        <v>160</v>
      </c>
      <c r="K164" s="4">
        <v>2.63</v>
      </c>
      <c r="L164" s="5">
        <f t="shared" si="14"/>
        <v>420.79999999999995</v>
      </c>
      <c r="M164" s="5">
        <f t="shared" si="15"/>
        <v>2567.3599999999997</v>
      </c>
      <c r="N164" s="5">
        <v>2561.3000000000002</v>
      </c>
      <c r="O164" s="5">
        <f t="shared" si="16"/>
        <v>-6.0599999999994907</v>
      </c>
    </row>
    <row r="165" spans="1:15" x14ac:dyDescent="0.25">
      <c r="E165" s="31">
        <f t="shared" si="12"/>
        <v>0</v>
      </c>
      <c r="G165" s="3">
        <f t="shared" si="13"/>
        <v>0</v>
      </c>
      <c r="J165" s="31">
        <f t="shared" si="17"/>
        <v>0</v>
      </c>
      <c r="L165" s="5">
        <f t="shared" si="14"/>
        <v>0</v>
      </c>
      <c r="M165" s="5">
        <f t="shared" si="15"/>
        <v>0</v>
      </c>
      <c r="O165" s="5">
        <f t="shared" si="16"/>
        <v>0</v>
      </c>
    </row>
    <row r="166" spans="1:15" x14ac:dyDescent="0.25">
      <c r="B166" s="6" t="s">
        <v>22</v>
      </c>
      <c r="E166" s="31">
        <f t="shared" si="12"/>
        <v>0</v>
      </c>
      <c r="G166" s="3">
        <f t="shared" si="13"/>
        <v>0</v>
      </c>
      <c r="J166" s="31">
        <f t="shared" si="17"/>
        <v>0</v>
      </c>
      <c r="L166" s="5">
        <f t="shared" si="14"/>
        <v>0</v>
      </c>
      <c r="M166" s="5">
        <f t="shared" si="15"/>
        <v>0</v>
      </c>
      <c r="O166" s="5">
        <f t="shared" si="16"/>
        <v>0</v>
      </c>
    </row>
    <row r="167" spans="1:15" x14ac:dyDescent="0.25">
      <c r="A167" s="1">
        <v>126</v>
      </c>
      <c r="C167" s="7">
        <v>247</v>
      </c>
      <c r="D167" s="7">
        <v>247</v>
      </c>
      <c r="E167" s="31">
        <f t="shared" si="12"/>
        <v>0</v>
      </c>
      <c r="F167" s="2">
        <v>6.88</v>
      </c>
      <c r="G167" s="3">
        <f t="shared" si="13"/>
        <v>0</v>
      </c>
      <c r="H167" s="7">
        <v>80</v>
      </c>
      <c r="I167" s="7">
        <v>80</v>
      </c>
      <c r="J167" s="31">
        <f t="shared" si="17"/>
        <v>0</v>
      </c>
      <c r="K167" s="4">
        <v>2.63</v>
      </c>
      <c r="L167" s="5">
        <f t="shared" si="14"/>
        <v>0</v>
      </c>
      <c r="M167" s="5">
        <f t="shared" si="15"/>
        <v>0</v>
      </c>
      <c r="O167" s="5">
        <f t="shared" si="16"/>
        <v>0</v>
      </c>
    </row>
    <row r="168" spans="1:15" x14ac:dyDescent="0.25">
      <c r="A168" s="10">
        <v>127</v>
      </c>
      <c r="B168" s="10"/>
      <c r="C168" s="7">
        <v>867</v>
      </c>
      <c r="D168" s="7">
        <v>867</v>
      </c>
      <c r="E168" s="31">
        <f t="shared" si="12"/>
        <v>0</v>
      </c>
      <c r="F168" s="2">
        <v>4.8099999999999996</v>
      </c>
      <c r="G168" s="3">
        <f t="shared" si="13"/>
        <v>0</v>
      </c>
      <c r="H168" s="7">
        <v>195</v>
      </c>
      <c r="I168" s="7">
        <v>195</v>
      </c>
      <c r="J168" s="31">
        <f t="shared" si="17"/>
        <v>0</v>
      </c>
      <c r="K168" s="4">
        <v>1.84</v>
      </c>
      <c r="L168" s="5">
        <f t="shared" si="14"/>
        <v>0</v>
      </c>
      <c r="M168" s="5">
        <f t="shared" si="15"/>
        <v>0</v>
      </c>
      <c r="O168" s="5">
        <f t="shared" si="16"/>
        <v>0</v>
      </c>
    </row>
    <row r="169" spans="1:15" ht="17.25" customHeight="1" x14ac:dyDescent="0.25">
      <c r="A169" s="10">
        <v>128</v>
      </c>
      <c r="B169" s="10"/>
      <c r="C169" s="7">
        <v>1817</v>
      </c>
      <c r="D169" s="7">
        <v>1817</v>
      </c>
      <c r="E169" s="31">
        <f t="shared" si="12"/>
        <v>0</v>
      </c>
      <c r="F169" s="2">
        <v>4.8099999999999996</v>
      </c>
      <c r="G169" s="3">
        <f t="shared" si="13"/>
        <v>0</v>
      </c>
      <c r="H169" s="7">
        <v>729</v>
      </c>
      <c r="I169" s="7">
        <v>729</v>
      </c>
      <c r="J169" s="31">
        <f t="shared" si="17"/>
        <v>0</v>
      </c>
      <c r="K169" s="4">
        <v>1.84</v>
      </c>
      <c r="L169" s="5">
        <f t="shared" si="14"/>
        <v>0</v>
      </c>
      <c r="M169" s="5">
        <f t="shared" si="15"/>
        <v>0</v>
      </c>
      <c r="O169" s="5">
        <f t="shared" si="16"/>
        <v>0</v>
      </c>
    </row>
    <row r="170" spans="1:15" ht="18.75" customHeight="1" x14ac:dyDescent="0.25">
      <c r="A170" s="1">
        <v>129</v>
      </c>
      <c r="C170" s="7">
        <v>2778</v>
      </c>
      <c r="D170" s="7">
        <v>2778</v>
      </c>
      <c r="E170" s="31">
        <f t="shared" si="12"/>
        <v>0</v>
      </c>
      <c r="F170" s="2">
        <v>6.88</v>
      </c>
      <c r="G170" s="3">
        <f t="shared" si="13"/>
        <v>0</v>
      </c>
      <c r="H170" s="7">
        <v>633</v>
      </c>
      <c r="I170" s="7">
        <v>633</v>
      </c>
      <c r="J170" s="31">
        <f t="shared" si="17"/>
        <v>0</v>
      </c>
      <c r="K170" s="4">
        <v>2.63</v>
      </c>
      <c r="L170" s="5">
        <f t="shared" si="14"/>
        <v>0</v>
      </c>
      <c r="M170" s="5">
        <f t="shared" si="15"/>
        <v>0</v>
      </c>
      <c r="O170" s="5">
        <f t="shared" si="16"/>
        <v>0</v>
      </c>
    </row>
    <row r="171" spans="1:15" ht="20.25" customHeight="1" x14ac:dyDescent="0.25">
      <c r="A171" s="1">
        <v>130</v>
      </c>
      <c r="C171" s="7">
        <v>330</v>
      </c>
      <c r="D171" s="7">
        <v>330</v>
      </c>
      <c r="E171" s="31">
        <f t="shared" si="12"/>
        <v>0</v>
      </c>
      <c r="F171" s="2">
        <v>6.88</v>
      </c>
      <c r="G171" s="3">
        <f t="shared" si="13"/>
        <v>0</v>
      </c>
      <c r="H171" s="7">
        <v>48</v>
      </c>
      <c r="I171" s="7">
        <v>48</v>
      </c>
      <c r="J171" s="31">
        <f t="shared" si="17"/>
        <v>0</v>
      </c>
      <c r="K171" s="4">
        <v>2.63</v>
      </c>
      <c r="L171" s="5">
        <f t="shared" si="14"/>
        <v>0</v>
      </c>
      <c r="M171" s="5">
        <f t="shared" si="15"/>
        <v>0</v>
      </c>
      <c r="O171" s="5">
        <f t="shared" si="16"/>
        <v>0</v>
      </c>
    </row>
    <row r="172" spans="1:15" x14ac:dyDescent="0.25">
      <c r="A172" s="1">
        <v>131</v>
      </c>
      <c r="C172" s="7">
        <v>3579</v>
      </c>
      <c r="D172" s="7">
        <v>3579</v>
      </c>
      <c r="E172" s="31">
        <f t="shared" si="12"/>
        <v>0</v>
      </c>
      <c r="F172" s="2">
        <v>6.88</v>
      </c>
      <c r="G172" s="3">
        <f t="shared" si="13"/>
        <v>0</v>
      </c>
      <c r="H172" s="7">
        <v>979</v>
      </c>
      <c r="I172" s="7">
        <v>979</v>
      </c>
      <c r="J172" s="31">
        <f t="shared" si="17"/>
        <v>0</v>
      </c>
      <c r="K172" s="4">
        <v>2.63</v>
      </c>
      <c r="L172" s="5">
        <f t="shared" si="14"/>
        <v>0</v>
      </c>
      <c r="M172" s="5">
        <f t="shared" si="15"/>
        <v>0</v>
      </c>
      <c r="O172" s="5">
        <f t="shared" si="16"/>
        <v>0</v>
      </c>
    </row>
    <row r="173" spans="1:15" x14ac:dyDescent="0.25">
      <c r="A173" s="1">
        <v>132</v>
      </c>
      <c r="C173" s="7">
        <v>2142</v>
      </c>
      <c r="D173" s="7">
        <v>2142</v>
      </c>
      <c r="E173" s="31">
        <f t="shared" si="12"/>
        <v>0</v>
      </c>
      <c r="F173" s="2">
        <v>6.88</v>
      </c>
      <c r="G173" s="3">
        <f t="shared" si="13"/>
        <v>0</v>
      </c>
      <c r="H173" s="7">
        <v>877</v>
      </c>
      <c r="I173" s="7">
        <v>877</v>
      </c>
      <c r="J173" s="31">
        <f t="shared" si="17"/>
        <v>0</v>
      </c>
      <c r="K173" s="4">
        <v>2.63</v>
      </c>
      <c r="L173" s="5">
        <f t="shared" si="14"/>
        <v>0</v>
      </c>
      <c r="M173" s="5">
        <f t="shared" si="15"/>
        <v>0</v>
      </c>
      <c r="O173" s="5">
        <f t="shared" si="16"/>
        <v>0</v>
      </c>
    </row>
    <row r="174" spans="1:15" x14ac:dyDescent="0.25">
      <c r="A174" s="1">
        <v>133</v>
      </c>
      <c r="C174" s="7">
        <v>168</v>
      </c>
      <c r="D174" s="7">
        <v>168</v>
      </c>
      <c r="E174" s="31">
        <f t="shared" si="12"/>
        <v>0</v>
      </c>
      <c r="F174" s="2">
        <v>6.88</v>
      </c>
      <c r="G174" s="3">
        <f t="shared" si="13"/>
        <v>0</v>
      </c>
      <c r="H174" s="7">
        <v>30</v>
      </c>
      <c r="I174" s="7">
        <v>30</v>
      </c>
      <c r="J174" s="31">
        <f t="shared" si="17"/>
        <v>0</v>
      </c>
      <c r="K174" s="4">
        <v>2.63</v>
      </c>
      <c r="L174" s="5">
        <f t="shared" si="14"/>
        <v>0</v>
      </c>
      <c r="M174" s="5">
        <f t="shared" si="15"/>
        <v>0</v>
      </c>
      <c r="O174" s="5">
        <f t="shared" si="16"/>
        <v>0</v>
      </c>
    </row>
    <row r="175" spans="1:15" x14ac:dyDescent="0.25">
      <c r="A175" s="1">
        <v>134</v>
      </c>
      <c r="C175" s="7">
        <v>3784</v>
      </c>
      <c r="D175" s="7">
        <v>3692</v>
      </c>
      <c r="E175" s="31">
        <f t="shared" si="12"/>
        <v>92</v>
      </c>
      <c r="F175" s="2">
        <v>6.88</v>
      </c>
      <c r="G175" s="3">
        <f t="shared" si="13"/>
        <v>632.96</v>
      </c>
      <c r="H175" s="7">
        <v>2780</v>
      </c>
      <c r="I175" s="7">
        <v>2739</v>
      </c>
      <c r="J175" s="31">
        <f t="shared" si="17"/>
        <v>41</v>
      </c>
      <c r="K175" s="4">
        <v>2.63</v>
      </c>
      <c r="L175" s="5">
        <f t="shared" si="14"/>
        <v>107.83</v>
      </c>
      <c r="M175" s="5">
        <f t="shared" si="15"/>
        <v>740.79000000000008</v>
      </c>
      <c r="N175" s="5">
        <v>740.79</v>
      </c>
      <c r="O175" s="5">
        <f t="shared" si="16"/>
        <v>0</v>
      </c>
    </row>
    <row r="176" spans="1:15" x14ac:dyDescent="0.25">
      <c r="A176" s="10">
        <v>144</v>
      </c>
      <c r="B176" s="10"/>
      <c r="C176" s="7">
        <v>3717</v>
      </c>
      <c r="D176" s="7">
        <v>3717</v>
      </c>
      <c r="E176" s="31">
        <f t="shared" si="12"/>
        <v>0</v>
      </c>
      <c r="F176" s="2">
        <v>4.8099999999999996</v>
      </c>
      <c r="G176" s="3">
        <f t="shared" si="13"/>
        <v>0</v>
      </c>
      <c r="H176" s="7">
        <v>924</v>
      </c>
      <c r="I176" s="7">
        <v>924</v>
      </c>
      <c r="J176" s="31">
        <f t="shared" si="17"/>
        <v>0</v>
      </c>
      <c r="K176" s="4">
        <v>1.84</v>
      </c>
      <c r="L176" s="5">
        <f t="shared" si="14"/>
        <v>0</v>
      </c>
      <c r="M176" s="5">
        <f t="shared" si="15"/>
        <v>0</v>
      </c>
      <c r="O176" s="5">
        <f t="shared" si="16"/>
        <v>0</v>
      </c>
    </row>
    <row r="177" spans="1:15" x14ac:dyDescent="0.25">
      <c r="E177" s="31">
        <f t="shared" si="12"/>
        <v>0</v>
      </c>
      <c r="G177" s="3">
        <f t="shared" si="13"/>
        <v>0</v>
      </c>
      <c r="J177" s="31">
        <f t="shared" si="17"/>
        <v>0</v>
      </c>
      <c r="L177" s="5">
        <f t="shared" si="14"/>
        <v>0</v>
      </c>
      <c r="M177" s="5">
        <f t="shared" si="15"/>
        <v>0</v>
      </c>
      <c r="O177" s="5">
        <f t="shared" si="16"/>
        <v>0</v>
      </c>
    </row>
    <row r="178" spans="1:15" x14ac:dyDescent="0.25">
      <c r="B178" s="6" t="s">
        <v>23</v>
      </c>
      <c r="E178" s="31">
        <f t="shared" si="12"/>
        <v>0</v>
      </c>
      <c r="G178" s="3">
        <f t="shared" si="13"/>
        <v>0</v>
      </c>
      <c r="J178" s="31">
        <f t="shared" si="17"/>
        <v>0</v>
      </c>
      <c r="L178" s="5">
        <f t="shared" si="14"/>
        <v>0</v>
      </c>
      <c r="M178" s="5">
        <f t="shared" si="15"/>
        <v>0</v>
      </c>
      <c r="O178" s="5">
        <f t="shared" si="16"/>
        <v>0</v>
      </c>
    </row>
    <row r="179" spans="1:15" x14ac:dyDescent="0.25">
      <c r="A179" s="1">
        <v>135</v>
      </c>
      <c r="C179" s="7">
        <v>757</v>
      </c>
      <c r="D179" s="7">
        <v>757</v>
      </c>
      <c r="E179" s="31">
        <f t="shared" si="12"/>
        <v>0</v>
      </c>
      <c r="F179" s="2">
        <v>6.88</v>
      </c>
      <c r="G179" s="3">
        <f t="shared" si="13"/>
        <v>0</v>
      </c>
      <c r="H179" s="7">
        <v>453</v>
      </c>
      <c r="I179" s="7">
        <v>453</v>
      </c>
      <c r="J179" s="31">
        <f t="shared" si="17"/>
        <v>0</v>
      </c>
      <c r="K179" s="4">
        <v>2.63</v>
      </c>
      <c r="L179" s="5">
        <f t="shared" si="14"/>
        <v>0</v>
      </c>
      <c r="M179" s="5">
        <f t="shared" si="15"/>
        <v>0</v>
      </c>
      <c r="O179" s="5">
        <f t="shared" si="16"/>
        <v>0</v>
      </c>
    </row>
    <row r="180" spans="1:15" x14ac:dyDescent="0.25">
      <c r="A180" s="1">
        <v>136</v>
      </c>
      <c r="C180" s="7">
        <v>514</v>
      </c>
      <c r="D180" s="7">
        <v>514</v>
      </c>
      <c r="E180" s="31">
        <f t="shared" si="12"/>
        <v>0</v>
      </c>
      <c r="F180" s="2">
        <v>6.88</v>
      </c>
      <c r="G180" s="3">
        <f t="shared" si="13"/>
        <v>0</v>
      </c>
      <c r="H180" s="7">
        <v>242</v>
      </c>
      <c r="I180" s="7">
        <v>242</v>
      </c>
      <c r="J180" s="31">
        <f t="shared" si="17"/>
        <v>0</v>
      </c>
      <c r="K180" s="4">
        <v>2.63</v>
      </c>
      <c r="L180" s="5">
        <f t="shared" si="14"/>
        <v>0</v>
      </c>
      <c r="M180" s="5">
        <f t="shared" si="15"/>
        <v>0</v>
      </c>
      <c r="O180" s="5">
        <f t="shared" si="16"/>
        <v>0</v>
      </c>
    </row>
    <row r="181" spans="1:15" x14ac:dyDescent="0.25">
      <c r="A181" s="10">
        <v>138</v>
      </c>
      <c r="B181" s="10"/>
      <c r="C181" s="7">
        <v>9105</v>
      </c>
      <c r="D181" s="7">
        <v>9104</v>
      </c>
      <c r="E181" s="31">
        <f t="shared" si="12"/>
        <v>1</v>
      </c>
      <c r="F181" s="2">
        <v>4.8099999999999996</v>
      </c>
      <c r="G181" s="3">
        <f t="shared" si="13"/>
        <v>4.8099999999999996</v>
      </c>
      <c r="H181" s="7">
        <v>10033</v>
      </c>
      <c r="I181" s="7">
        <v>10033</v>
      </c>
      <c r="J181" s="31">
        <f t="shared" si="17"/>
        <v>0</v>
      </c>
      <c r="K181" s="4">
        <v>1.84</v>
      </c>
      <c r="L181" s="5">
        <f t="shared" si="14"/>
        <v>0</v>
      </c>
      <c r="M181" s="5">
        <f t="shared" si="15"/>
        <v>4.8099999999999996</v>
      </c>
      <c r="O181" s="5">
        <f t="shared" si="16"/>
        <v>-4.8099999999999996</v>
      </c>
    </row>
    <row r="182" spans="1:15" x14ac:dyDescent="0.25">
      <c r="A182" s="10">
        <v>139</v>
      </c>
      <c r="B182" s="10"/>
      <c r="C182" s="7">
        <v>2271</v>
      </c>
      <c r="D182" s="7">
        <v>2271</v>
      </c>
      <c r="E182" s="31">
        <f t="shared" si="12"/>
        <v>0</v>
      </c>
      <c r="F182" s="2">
        <v>4.8099999999999996</v>
      </c>
      <c r="G182" s="3">
        <f t="shared" si="13"/>
        <v>0</v>
      </c>
      <c r="H182" s="7">
        <v>626</v>
      </c>
      <c r="I182" s="7">
        <v>626</v>
      </c>
      <c r="J182" s="31">
        <f t="shared" si="17"/>
        <v>0</v>
      </c>
      <c r="K182" s="4">
        <v>1.84</v>
      </c>
      <c r="L182" s="5">
        <f t="shared" si="14"/>
        <v>0</v>
      </c>
      <c r="M182" s="5">
        <f t="shared" si="15"/>
        <v>0</v>
      </c>
      <c r="O182" s="5">
        <f t="shared" si="16"/>
        <v>0</v>
      </c>
    </row>
    <row r="183" spans="1:15" x14ac:dyDescent="0.25">
      <c r="A183" s="1">
        <v>140</v>
      </c>
      <c r="C183" s="7">
        <v>786</v>
      </c>
      <c r="D183" s="7">
        <v>786</v>
      </c>
      <c r="E183" s="31">
        <f t="shared" si="12"/>
        <v>0</v>
      </c>
      <c r="F183" s="2">
        <v>6.88</v>
      </c>
      <c r="G183" s="3">
        <f t="shared" si="13"/>
        <v>0</v>
      </c>
      <c r="H183" s="7">
        <v>523</v>
      </c>
      <c r="I183" s="7">
        <v>523</v>
      </c>
      <c r="J183" s="31">
        <f t="shared" si="17"/>
        <v>0</v>
      </c>
      <c r="K183" s="4">
        <v>2.63</v>
      </c>
      <c r="L183" s="5">
        <f t="shared" si="14"/>
        <v>0</v>
      </c>
      <c r="M183" s="5">
        <f t="shared" si="15"/>
        <v>0</v>
      </c>
      <c r="O183" s="5">
        <f t="shared" si="16"/>
        <v>0</v>
      </c>
    </row>
    <row r="184" spans="1:15" x14ac:dyDescent="0.25">
      <c r="A184" s="1">
        <v>141</v>
      </c>
      <c r="C184" s="7">
        <v>638</v>
      </c>
      <c r="D184" s="7">
        <v>638</v>
      </c>
      <c r="E184" s="31">
        <f t="shared" si="12"/>
        <v>0</v>
      </c>
      <c r="F184" s="2">
        <v>6.88</v>
      </c>
      <c r="G184" s="3">
        <f t="shared" si="13"/>
        <v>0</v>
      </c>
      <c r="H184" s="7">
        <v>121</v>
      </c>
      <c r="I184" s="7">
        <v>121</v>
      </c>
      <c r="J184" s="31">
        <f t="shared" si="17"/>
        <v>0</v>
      </c>
      <c r="K184" s="4">
        <v>2.63</v>
      </c>
      <c r="L184" s="5">
        <f t="shared" si="14"/>
        <v>0</v>
      </c>
      <c r="M184" s="5">
        <f t="shared" si="15"/>
        <v>0</v>
      </c>
      <c r="O184" s="5">
        <f t="shared" si="16"/>
        <v>0</v>
      </c>
    </row>
    <row r="185" spans="1:15" x14ac:dyDescent="0.25">
      <c r="A185" s="10">
        <v>142</v>
      </c>
      <c r="B185" s="10"/>
      <c r="C185" s="7">
        <v>6196</v>
      </c>
      <c r="D185" s="7">
        <v>6196</v>
      </c>
      <c r="E185" s="31">
        <f t="shared" si="12"/>
        <v>0</v>
      </c>
      <c r="F185" s="2">
        <v>4.8099999999999996</v>
      </c>
      <c r="G185" s="3">
        <f t="shared" si="13"/>
        <v>0</v>
      </c>
      <c r="H185" s="7">
        <v>2454</v>
      </c>
      <c r="I185" s="7">
        <v>2454</v>
      </c>
      <c r="J185" s="31">
        <f t="shared" si="17"/>
        <v>0</v>
      </c>
      <c r="K185" s="4">
        <v>1.84</v>
      </c>
      <c r="L185" s="5">
        <f t="shared" si="14"/>
        <v>0</v>
      </c>
      <c r="M185" s="5">
        <f t="shared" si="15"/>
        <v>0</v>
      </c>
      <c r="O185" s="5">
        <f t="shared" si="16"/>
        <v>0</v>
      </c>
    </row>
    <row r="186" spans="1:15" x14ac:dyDescent="0.25">
      <c r="E186" s="31">
        <f t="shared" si="12"/>
        <v>0</v>
      </c>
      <c r="G186" s="3">
        <f t="shared" si="13"/>
        <v>0</v>
      </c>
      <c r="J186" s="31">
        <f t="shared" si="17"/>
        <v>0</v>
      </c>
      <c r="L186" s="5">
        <f t="shared" si="14"/>
        <v>0</v>
      </c>
      <c r="M186" s="5">
        <f t="shared" si="15"/>
        <v>0</v>
      </c>
      <c r="O186" s="5">
        <f t="shared" si="16"/>
        <v>0</v>
      </c>
    </row>
    <row r="187" spans="1:15" x14ac:dyDescent="0.25">
      <c r="B187" s="6" t="s">
        <v>24</v>
      </c>
      <c r="E187" s="31">
        <f t="shared" si="12"/>
        <v>0</v>
      </c>
      <c r="G187" s="3">
        <f t="shared" si="13"/>
        <v>0</v>
      </c>
      <c r="J187" s="31">
        <f t="shared" si="17"/>
        <v>0</v>
      </c>
      <c r="L187" s="5">
        <f t="shared" si="14"/>
        <v>0</v>
      </c>
      <c r="M187" s="5">
        <f t="shared" si="15"/>
        <v>0</v>
      </c>
      <c r="O187" s="5">
        <f t="shared" si="16"/>
        <v>0</v>
      </c>
    </row>
    <row r="188" spans="1:15" x14ac:dyDescent="0.25">
      <c r="A188" s="14">
        <v>143</v>
      </c>
      <c r="B188" s="14"/>
      <c r="E188" s="31">
        <f t="shared" si="12"/>
        <v>0</v>
      </c>
      <c r="F188" s="2">
        <v>6.88</v>
      </c>
      <c r="G188" s="3">
        <f t="shared" si="13"/>
        <v>0</v>
      </c>
      <c r="J188" s="31">
        <f t="shared" si="17"/>
        <v>0</v>
      </c>
      <c r="K188" s="4">
        <v>2.63</v>
      </c>
      <c r="L188" s="5">
        <f t="shared" si="14"/>
        <v>0</v>
      </c>
      <c r="M188" s="5">
        <f t="shared" si="15"/>
        <v>0</v>
      </c>
      <c r="O188" s="5">
        <f t="shared" si="16"/>
        <v>0</v>
      </c>
    </row>
    <row r="189" spans="1:15" s="6" customFormat="1" x14ac:dyDescent="0.25">
      <c r="A189" s="12">
        <v>147</v>
      </c>
      <c r="B189" s="12"/>
      <c r="C189" s="20">
        <v>52422</v>
      </c>
      <c r="D189" s="20">
        <v>50222</v>
      </c>
      <c r="E189" s="32">
        <f t="shared" si="12"/>
        <v>2200</v>
      </c>
      <c r="F189" s="21">
        <v>4.8099999999999996</v>
      </c>
      <c r="G189" s="22">
        <f t="shared" si="13"/>
        <v>10582</v>
      </c>
      <c r="H189" s="20">
        <v>27062</v>
      </c>
      <c r="I189" s="20">
        <v>25964</v>
      </c>
      <c r="J189" s="32">
        <f t="shared" si="17"/>
        <v>1098</v>
      </c>
      <c r="K189" s="23">
        <v>1.84</v>
      </c>
      <c r="L189" s="24">
        <f t="shared" si="14"/>
        <v>2020.3200000000002</v>
      </c>
      <c r="M189" s="24">
        <f t="shared" si="15"/>
        <v>12602.32</v>
      </c>
      <c r="N189" s="24">
        <v>12600</v>
      </c>
      <c r="O189" s="24">
        <f t="shared" si="16"/>
        <v>-2.319999999999709</v>
      </c>
    </row>
    <row r="190" spans="1:15" x14ac:dyDescent="0.25">
      <c r="A190" s="10">
        <v>149</v>
      </c>
      <c r="B190" s="10"/>
      <c r="C190" s="7">
        <v>2985</v>
      </c>
      <c r="D190" s="7">
        <v>2985</v>
      </c>
      <c r="E190" s="31">
        <f t="shared" si="12"/>
        <v>0</v>
      </c>
      <c r="F190" s="2">
        <v>4.8099999999999996</v>
      </c>
      <c r="G190" s="3">
        <f t="shared" si="13"/>
        <v>0</v>
      </c>
      <c r="H190" s="7">
        <v>1168</v>
      </c>
      <c r="I190" s="7">
        <v>1168</v>
      </c>
      <c r="J190" s="31">
        <f t="shared" si="17"/>
        <v>0</v>
      </c>
      <c r="K190" s="4">
        <v>1.84</v>
      </c>
      <c r="L190" s="5">
        <f t="shared" si="14"/>
        <v>0</v>
      </c>
      <c r="M190" s="5">
        <f t="shared" si="15"/>
        <v>0</v>
      </c>
      <c r="O190" s="5">
        <f t="shared" si="16"/>
        <v>0</v>
      </c>
    </row>
    <row r="191" spans="1:15" x14ac:dyDescent="0.25">
      <c r="A191" s="1">
        <v>151</v>
      </c>
      <c r="C191" s="7">
        <v>727</v>
      </c>
      <c r="D191" s="7">
        <v>727</v>
      </c>
      <c r="E191" s="31">
        <f t="shared" si="12"/>
        <v>0</v>
      </c>
      <c r="F191" s="2">
        <v>6.88</v>
      </c>
      <c r="G191" s="3">
        <f t="shared" si="13"/>
        <v>0</v>
      </c>
      <c r="H191" s="7">
        <v>220</v>
      </c>
      <c r="I191" s="7">
        <v>220</v>
      </c>
      <c r="J191" s="31">
        <f t="shared" si="17"/>
        <v>0</v>
      </c>
      <c r="K191" s="4">
        <v>2.63</v>
      </c>
      <c r="L191" s="5">
        <f t="shared" si="14"/>
        <v>0</v>
      </c>
      <c r="M191" s="5">
        <f t="shared" si="15"/>
        <v>0</v>
      </c>
      <c r="O191" s="5">
        <f t="shared" si="16"/>
        <v>0</v>
      </c>
    </row>
    <row r="192" spans="1:15" x14ac:dyDescent="0.25">
      <c r="A192" s="10">
        <v>153</v>
      </c>
      <c r="B192" s="10"/>
      <c r="C192" s="7">
        <v>7584</v>
      </c>
      <c r="D192" s="7">
        <v>7584</v>
      </c>
      <c r="E192" s="31">
        <f t="shared" si="12"/>
        <v>0</v>
      </c>
      <c r="F192" s="2">
        <v>4.8099999999999996</v>
      </c>
      <c r="G192" s="3">
        <f t="shared" si="13"/>
        <v>0</v>
      </c>
      <c r="H192" s="7">
        <v>2225</v>
      </c>
      <c r="I192" s="7">
        <v>2225</v>
      </c>
      <c r="J192" s="31">
        <f t="shared" si="17"/>
        <v>0</v>
      </c>
      <c r="K192" s="4">
        <v>1.84</v>
      </c>
      <c r="L192" s="5">
        <f t="shared" si="14"/>
        <v>0</v>
      </c>
      <c r="M192" s="5">
        <f t="shared" si="15"/>
        <v>0</v>
      </c>
      <c r="O192" s="5">
        <f t="shared" si="16"/>
        <v>0</v>
      </c>
    </row>
    <row r="193" spans="1:15" x14ac:dyDescent="0.25">
      <c r="A193" s="10">
        <v>155</v>
      </c>
      <c r="B193" s="10"/>
      <c r="C193" s="7">
        <v>1300</v>
      </c>
      <c r="D193" s="7">
        <v>1261</v>
      </c>
      <c r="E193" s="31">
        <f t="shared" si="12"/>
        <v>39</v>
      </c>
      <c r="F193" s="2">
        <v>4.8099999999999996</v>
      </c>
      <c r="G193" s="3">
        <f t="shared" si="13"/>
        <v>187.58999999999997</v>
      </c>
      <c r="H193" s="7">
        <v>600</v>
      </c>
      <c r="I193" s="7">
        <v>573</v>
      </c>
      <c r="J193" s="31">
        <f t="shared" si="17"/>
        <v>27</v>
      </c>
      <c r="K193" s="4">
        <v>1.84</v>
      </c>
      <c r="L193" s="5">
        <f t="shared" si="14"/>
        <v>49.68</v>
      </c>
      <c r="M193" s="5">
        <f t="shared" si="15"/>
        <v>237.26999999999998</v>
      </c>
      <c r="N193" s="5">
        <v>186.62</v>
      </c>
      <c r="O193" s="5">
        <f t="shared" si="16"/>
        <v>-50.649999999999977</v>
      </c>
    </row>
    <row r="194" spans="1:15" x14ac:dyDescent="0.25">
      <c r="E194" s="31">
        <f t="shared" si="12"/>
        <v>0</v>
      </c>
      <c r="G194" s="3">
        <f t="shared" si="13"/>
        <v>0</v>
      </c>
      <c r="J194" s="31">
        <f t="shared" si="17"/>
        <v>0</v>
      </c>
      <c r="L194" s="5">
        <f t="shared" si="14"/>
        <v>0</v>
      </c>
      <c r="M194" s="5">
        <f t="shared" si="15"/>
        <v>0</v>
      </c>
      <c r="O194" s="5">
        <f t="shared" si="16"/>
        <v>0</v>
      </c>
    </row>
    <row r="195" spans="1:15" x14ac:dyDescent="0.25">
      <c r="E195" s="31">
        <f t="shared" si="12"/>
        <v>0</v>
      </c>
      <c r="G195" s="3">
        <f t="shared" si="13"/>
        <v>0</v>
      </c>
      <c r="J195" s="31">
        <f t="shared" si="17"/>
        <v>0</v>
      </c>
      <c r="L195" s="5">
        <f t="shared" si="14"/>
        <v>0</v>
      </c>
      <c r="M195" s="5">
        <f t="shared" si="15"/>
        <v>0</v>
      </c>
      <c r="O195" s="5">
        <f t="shared" si="16"/>
        <v>0</v>
      </c>
    </row>
    <row r="196" spans="1:15" x14ac:dyDescent="0.25">
      <c r="B196" s="6" t="s">
        <v>24</v>
      </c>
      <c r="E196" s="31">
        <f t="shared" si="12"/>
        <v>0</v>
      </c>
      <c r="G196" s="3">
        <f t="shared" si="13"/>
        <v>0</v>
      </c>
      <c r="J196" s="31">
        <f t="shared" si="17"/>
        <v>0</v>
      </c>
      <c r="L196" s="5">
        <f t="shared" si="14"/>
        <v>0</v>
      </c>
      <c r="M196" s="5">
        <f t="shared" si="15"/>
        <v>0</v>
      </c>
      <c r="O196" s="5">
        <f t="shared" si="16"/>
        <v>0</v>
      </c>
    </row>
    <row r="197" spans="1:15" x14ac:dyDescent="0.25">
      <c r="A197" s="1">
        <v>146</v>
      </c>
      <c r="E197" s="31">
        <f t="shared" ref="E197:E213" si="18">C197-D197</f>
        <v>0</v>
      </c>
      <c r="F197" s="2">
        <v>6.88</v>
      </c>
      <c r="G197" s="3">
        <f t="shared" ref="G197:G214" si="19">(C197-D197)*F197</f>
        <v>0</v>
      </c>
      <c r="J197" s="31">
        <f t="shared" si="17"/>
        <v>0</v>
      </c>
      <c r="K197" s="4">
        <v>2.63</v>
      </c>
      <c r="L197" s="5">
        <f t="shared" ref="L197:L214" si="20">(H197-I197)*K197</f>
        <v>0</v>
      </c>
      <c r="M197" s="5">
        <f t="shared" ref="M197:M214" si="21">G197+L197</f>
        <v>0</v>
      </c>
      <c r="O197" s="5">
        <f t="shared" ref="O197:O214" si="22">N197-M197</f>
        <v>0</v>
      </c>
    </row>
    <row r="198" spans="1:15" x14ac:dyDescent="0.25">
      <c r="A198" s="1">
        <v>148</v>
      </c>
      <c r="C198" s="7">
        <v>7518</v>
      </c>
      <c r="D198" s="7">
        <v>7518</v>
      </c>
      <c r="E198" s="31">
        <f t="shared" si="18"/>
        <v>0</v>
      </c>
      <c r="F198" s="2">
        <v>6.88</v>
      </c>
      <c r="G198" s="3">
        <f t="shared" si="19"/>
        <v>0</v>
      </c>
      <c r="H198" s="7">
        <v>2879</v>
      </c>
      <c r="I198" s="7">
        <v>2879</v>
      </c>
      <c r="J198" s="31">
        <f t="shared" ref="J198:J214" si="23">H198-I198</f>
        <v>0</v>
      </c>
      <c r="K198" s="4">
        <v>2.63</v>
      </c>
      <c r="L198" s="5">
        <f t="shared" si="20"/>
        <v>0</v>
      </c>
      <c r="M198" s="5">
        <f t="shared" si="21"/>
        <v>0</v>
      </c>
      <c r="O198" s="5">
        <f t="shared" si="22"/>
        <v>0</v>
      </c>
    </row>
    <row r="199" spans="1:15" x14ac:dyDescent="0.25">
      <c r="A199" s="10">
        <v>150</v>
      </c>
      <c r="B199" s="10"/>
      <c r="C199" s="7">
        <v>10181</v>
      </c>
      <c r="D199" s="7">
        <v>9858</v>
      </c>
      <c r="E199" s="31">
        <f t="shared" si="18"/>
        <v>323</v>
      </c>
      <c r="F199" s="2">
        <v>4.8099999999999996</v>
      </c>
      <c r="G199" s="3">
        <f t="shared" si="19"/>
        <v>1553.6299999999999</v>
      </c>
      <c r="H199" s="7">
        <v>6287</v>
      </c>
      <c r="I199" s="7">
        <v>6123</v>
      </c>
      <c r="J199" s="31">
        <f t="shared" si="23"/>
        <v>164</v>
      </c>
      <c r="K199" s="4">
        <v>1.84</v>
      </c>
      <c r="L199" s="5">
        <f t="shared" si="20"/>
        <v>301.76</v>
      </c>
      <c r="M199" s="13">
        <f t="shared" si="21"/>
        <v>1855.3899999999999</v>
      </c>
      <c r="N199" s="5">
        <v>1855.39</v>
      </c>
      <c r="O199" s="5">
        <f t="shared" si="22"/>
        <v>0</v>
      </c>
    </row>
    <row r="200" spans="1:15" x14ac:dyDescent="0.25">
      <c r="A200" s="10">
        <v>152</v>
      </c>
      <c r="B200" s="10"/>
      <c r="C200" s="7">
        <v>3464</v>
      </c>
      <c r="D200" s="7">
        <v>3464</v>
      </c>
      <c r="E200" s="31">
        <f t="shared" si="18"/>
        <v>0</v>
      </c>
      <c r="F200" s="2">
        <v>6.88</v>
      </c>
      <c r="G200" s="3">
        <f t="shared" si="19"/>
        <v>0</v>
      </c>
      <c r="H200" s="7">
        <v>666</v>
      </c>
      <c r="I200" s="7">
        <v>666</v>
      </c>
      <c r="J200" s="31">
        <f t="shared" si="23"/>
        <v>0</v>
      </c>
      <c r="K200" s="4">
        <v>2.63</v>
      </c>
      <c r="L200" s="5">
        <f t="shared" si="20"/>
        <v>0</v>
      </c>
      <c r="M200" s="5">
        <f t="shared" si="21"/>
        <v>0</v>
      </c>
      <c r="O200" s="5">
        <f t="shared" si="22"/>
        <v>0</v>
      </c>
    </row>
    <row r="201" spans="1:15" x14ac:dyDescent="0.25">
      <c r="A201" s="1">
        <v>154</v>
      </c>
      <c r="C201" s="7">
        <v>4642</v>
      </c>
      <c r="D201" s="7">
        <v>4642</v>
      </c>
      <c r="E201" s="31">
        <f t="shared" si="18"/>
        <v>0</v>
      </c>
      <c r="F201" s="2">
        <v>6.88</v>
      </c>
      <c r="G201" s="3">
        <f t="shared" si="19"/>
        <v>0</v>
      </c>
      <c r="H201" s="7">
        <v>1700</v>
      </c>
      <c r="I201" s="7">
        <v>1700</v>
      </c>
      <c r="J201" s="31">
        <f t="shared" si="23"/>
        <v>0</v>
      </c>
      <c r="K201" s="4">
        <v>2.63</v>
      </c>
      <c r="L201" s="5">
        <f t="shared" si="20"/>
        <v>0</v>
      </c>
      <c r="M201" s="5">
        <f t="shared" si="21"/>
        <v>0</v>
      </c>
      <c r="O201" s="5">
        <f t="shared" si="22"/>
        <v>0</v>
      </c>
    </row>
    <row r="202" spans="1:15" x14ac:dyDescent="0.25">
      <c r="A202" s="1">
        <v>156</v>
      </c>
      <c r="C202" s="7">
        <v>1280</v>
      </c>
      <c r="D202" s="7">
        <v>1280</v>
      </c>
      <c r="E202" s="31">
        <f t="shared" si="18"/>
        <v>0</v>
      </c>
      <c r="F202" s="2">
        <v>6.88</v>
      </c>
      <c r="G202" s="3">
        <f t="shared" si="19"/>
        <v>0</v>
      </c>
      <c r="H202" s="7">
        <v>467</v>
      </c>
      <c r="I202" s="7">
        <v>467</v>
      </c>
      <c r="J202" s="31">
        <f t="shared" si="23"/>
        <v>0</v>
      </c>
      <c r="K202" s="4">
        <v>2.63</v>
      </c>
      <c r="L202" s="5">
        <f t="shared" si="20"/>
        <v>0</v>
      </c>
      <c r="M202" s="5">
        <f t="shared" si="21"/>
        <v>0</v>
      </c>
      <c r="O202" s="5">
        <f t="shared" si="22"/>
        <v>0</v>
      </c>
    </row>
    <row r="203" spans="1:15" x14ac:dyDescent="0.25">
      <c r="A203" s="1">
        <v>157</v>
      </c>
      <c r="C203" s="7">
        <v>3935</v>
      </c>
      <c r="D203" s="7">
        <v>3935</v>
      </c>
      <c r="E203" s="31">
        <f t="shared" si="18"/>
        <v>0</v>
      </c>
      <c r="F203" s="2">
        <v>6.88</v>
      </c>
      <c r="G203" s="3">
        <f t="shared" si="19"/>
        <v>0</v>
      </c>
      <c r="H203" s="7">
        <v>1573</v>
      </c>
      <c r="I203" s="7">
        <v>1573</v>
      </c>
      <c r="J203" s="31">
        <f t="shared" si="23"/>
        <v>0</v>
      </c>
      <c r="K203" s="4">
        <v>2.63</v>
      </c>
      <c r="L203" s="5">
        <f t="shared" si="20"/>
        <v>0</v>
      </c>
      <c r="M203" s="5">
        <f t="shared" si="21"/>
        <v>0</v>
      </c>
      <c r="O203" s="5">
        <f t="shared" si="22"/>
        <v>0</v>
      </c>
    </row>
    <row r="204" spans="1:15" x14ac:dyDescent="0.25">
      <c r="A204" s="8">
        <v>158</v>
      </c>
      <c r="B204" s="8"/>
      <c r="C204" s="7">
        <v>209</v>
      </c>
      <c r="D204" s="7">
        <v>209</v>
      </c>
      <c r="E204" s="31">
        <f t="shared" si="18"/>
        <v>0</v>
      </c>
      <c r="F204" s="2">
        <v>6.88</v>
      </c>
      <c r="G204" s="3">
        <f t="shared" si="19"/>
        <v>0</v>
      </c>
      <c r="H204" s="7">
        <v>95</v>
      </c>
      <c r="I204" s="7">
        <v>95</v>
      </c>
      <c r="J204" s="31">
        <f t="shared" si="23"/>
        <v>0</v>
      </c>
      <c r="K204" s="4">
        <v>2.63</v>
      </c>
      <c r="L204" s="5">
        <f t="shared" si="20"/>
        <v>0</v>
      </c>
      <c r="M204" s="5">
        <f t="shared" si="21"/>
        <v>0</v>
      </c>
      <c r="O204" s="5">
        <f t="shared" si="22"/>
        <v>0</v>
      </c>
    </row>
    <row r="205" spans="1:15" x14ac:dyDescent="0.25">
      <c r="E205" s="31">
        <f t="shared" si="18"/>
        <v>0</v>
      </c>
      <c r="G205" s="3">
        <f t="shared" si="19"/>
        <v>0</v>
      </c>
      <c r="J205" s="31">
        <f t="shared" si="23"/>
        <v>0</v>
      </c>
      <c r="L205" s="5">
        <f t="shared" si="20"/>
        <v>0</v>
      </c>
      <c r="M205" s="5">
        <f t="shared" si="21"/>
        <v>0</v>
      </c>
      <c r="O205" s="5">
        <f t="shared" si="22"/>
        <v>0</v>
      </c>
    </row>
    <row r="206" spans="1:15" x14ac:dyDescent="0.25">
      <c r="B206" s="6" t="s">
        <v>25</v>
      </c>
      <c r="E206" s="31">
        <f t="shared" si="18"/>
        <v>0</v>
      </c>
      <c r="G206" s="3">
        <f t="shared" si="19"/>
        <v>0</v>
      </c>
      <c r="J206" s="31">
        <f t="shared" si="23"/>
        <v>0</v>
      </c>
      <c r="L206" s="5">
        <f t="shared" si="20"/>
        <v>0</v>
      </c>
      <c r="M206" s="5">
        <f t="shared" si="21"/>
        <v>0</v>
      </c>
      <c r="O206" s="5">
        <f t="shared" si="22"/>
        <v>0</v>
      </c>
    </row>
    <row r="207" spans="1:15" x14ac:dyDescent="0.25">
      <c r="A207" s="1">
        <v>159</v>
      </c>
      <c r="C207" s="7">
        <v>3464</v>
      </c>
      <c r="D207" s="7">
        <v>3464</v>
      </c>
      <c r="E207" s="31">
        <f t="shared" si="18"/>
        <v>0</v>
      </c>
      <c r="F207" s="2">
        <v>6.88</v>
      </c>
      <c r="G207" s="3">
        <f t="shared" si="19"/>
        <v>0</v>
      </c>
      <c r="H207" s="7">
        <v>1238</v>
      </c>
      <c r="I207" s="7">
        <v>1238</v>
      </c>
      <c r="J207" s="31">
        <f t="shared" si="23"/>
        <v>0</v>
      </c>
      <c r="K207" s="4">
        <v>2.63</v>
      </c>
      <c r="L207" s="5">
        <f t="shared" si="20"/>
        <v>0</v>
      </c>
      <c r="M207" s="5">
        <f t="shared" si="21"/>
        <v>0</v>
      </c>
      <c r="O207" s="5">
        <f t="shared" si="22"/>
        <v>0</v>
      </c>
    </row>
    <row r="208" spans="1:15" x14ac:dyDescent="0.25">
      <c r="A208" s="1">
        <v>160</v>
      </c>
      <c r="C208" s="7">
        <v>2037</v>
      </c>
      <c r="D208" s="7">
        <v>2037</v>
      </c>
      <c r="E208" s="31">
        <f t="shared" si="18"/>
        <v>0</v>
      </c>
      <c r="F208" s="2">
        <v>6.88</v>
      </c>
      <c r="G208" s="3">
        <f t="shared" si="19"/>
        <v>0</v>
      </c>
      <c r="H208" s="7">
        <v>657</v>
      </c>
      <c r="I208" s="7">
        <v>657</v>
      </c>
      <c r="J208" s="31">
        <f t="shared" si="23"/>
        <v>0</v>
      </c>
      <c r="K208" s="4">
        <v>2.63</v>
      </c>
      <c r="L208" s="5">
        <f t="shared" si="20"/>
        <v>0</v>
      </c>
      <c r="M208" s="5">
        <f t="shared" si="21"/>
        <v>0</v>
      </c>
      <c r="O208" s="5">
        <f t="shared" si="22"/>
        <v>0</v>
      </c>
    </row>
    <row r="209" spans="1:15" x14ac:dyDescent="0.25">
      <c r="A209" s="1">
        <v>161</v>
      </c>
      <c r="E209" s="31">
        <f t="shared" si="18"/>
        <v>0</v>
      </c>
      <c r="F209" s="2">
        <v>6.88</v>
      </c>
      <c r="G209" s="3">
        <f t="shared" si="19"/>
        <v>0</v>
      </c>
      <c r="J209" s="31">
        <f t="shared" si="23"/>
        <v>0</v>
      </c>
      <c r="K209" s="4">
        <v>2.63</v>
      </c>
      <c r="L209" s="5">
        <f t="shared" si="20"/>
        <v>0</v>
      </c>
      <c r="M209" s="5">
        <f t="shared" si="21"/>
        <v>0</v>
      </c>
      <c r="O209" s="5">
        <f t="shared" si="22"/>
        <v>0</v>
      </c>
    </row>
    <row r="210" spans="1:15" x14ac:dyDescent="0.25">
      <c r="E210" s="31">
        <f t="shared" si="18"/>
        <v>0</v>
      </c>
      <c r="F210" s="2">
        <v>6.88</v>
      </c>
      <c r="G210" s="3">
        <f t="shared" si="19"/>
        <v>0</v>
      </c>
      <c r="J210" s="31">
        <f t="shared" si="23"/>
        <v>0</v>
      </c>
      <c r="K210" s="4">
        <v>2.63</v>
      </c>
      <c r="L210" s="5">
        <f t="shared" si="20"/>
        <v>0</v>
      </c>
      <c r="M210" s="5">
        <f t="shared" si="21"/>
        <v>0</v>
      </c>
      <c r="O210" s="5">
        <f t="shared" si="22"/>
        <v>0</v>
      </c>
    </row>
    <row r="211" spans="1:15" x14ac:dyDescent="0.25">
      <c r="A211" s="10">
        <v>162</v>
      </c>
      <c r="B211" s="10"/>
      <c r="C211" s="7">
        <v>6634</v>
      </c>
      <c r="D211" s="7">
        <v>6634</v>
      </c>
      <c r="E211" s="31">
        <f t="shared" si="18"/>
        <v>0</v>
      </c>
      <c r="F211" s="2">
        <v>4.8099999999999996</v>
      </c>
      <c r="G211" s="3">
        <f t="shared" si="19"/>
        <v>0</v>
      </c>
      <c r="H211" s="7">
        <v>2151</v>
      </c>
      <c r="I211" s="7">
        <v>2151</v>
      </c>
      <c r="J211" s="31">
        <f t="shared" si="23"/>
        <v>0</v>
      </c>
      <c r="K211" s="4">
        <v>1.84</v>
      </c>
      <c r="L211" s="5">
        <f t="shared" si="20"/>
        <v>0</v>
      </c>
      <c r="M211" s="5">
        <f t="shared" si="21"/>
        <v>0</v>
      </c>
      <c r="O211" s="5">
        <f t="shared" si="22"/>
        <v>0</v>
      </c>
    </row>
    <row r="212" spans="1:15" x14ac:dyDescent="0.25">
      <c r="A212" s="10">
        <v>163</v>
      </c>
      <c r="B212" s="10"/>
      <c r="C212" s="7">
        <v>2559</v>
      </c>
      <c r="D212" s="7">
        <v>2559</v>
      </c>
      <c r="E212" s="31">
        <f t="shared" si="18"/>
        <v>0</v>
      </c>
      <c r="F212" s="2">
        <v>4.8099999999999996</v>
      </c>
      <c r="G212" s="3">
        <f t="shared" si="19"/>
        <v>0</v>
      </c>
      <c r="H212" s="7">
        <v>697</v>
      </c>
      <c r="I212" s="7">
        <v>697</v>
      </c>
      <c r="J212" s="31">
        <f t="shared" si="23"/>
        <v>0</v>
      </c>
      <c r="K212" s="4">
        <v>1.84</v>
      </c>
      <c r="L212" s="5">
        <f t="shared" si="20"/>
        <v>0</v>
      </c>
      <c r="M212" s="5">
        <f t="shared" si="21"/>
        <v>0</v>
      </c>
      <c r="O212" s="5">
        <f t="shared" si="22"/>
        <v>0</v>
      </c>
    </row>
    <row r="213" spans="1:15" x14ac:dyDescent="0.25">
      <c r="A213" s="14">
        <v>164</v>
      </c>
      <c r="B213" s="14"/>
      <c r="E213" s="31">
        <f t="shared" si="18"/>
        <v>0</v>
      </c>
      <c r="F213" s="2">
        <v>6.88</v>
      </c>
      <c r="G213" s="3">
        <f t="shared" si="19"/>
        <v>0</v>
      </c>
      <c r="J213" s="31">
        <f t="shared" si="23"/>
        <v>0</v>
      </c>
      <c r="K213" s="4">
        <v>2.63</v>
      </c>
      <c r="L213" s="5">
        <f t="shared" si="20"/>
        <v>0</v>
      </c>
      <c r="M213" s="5">
        <f t="shared" si="21"/>
        <v>0</v>
      </c>
      <c r="O213" s="5">
        <f t="shared" si="22"/>
        <v>0</v>
      </c>
    </row>
    <row r="214" spans="1:15" x14ac:dyDescent="0.25">
      <c r="A214" s="1">
        <v>165</v>
      </c>
      <c r="C214" s="7">
        <v>3499</v>
      </c>
      <c r="D214" s="7">
        <v>3499</v>
      </c>
      <c r="E214" s="31">
        <f>C214-D214</f>
        <v>0</v>
      </c>
      <c r="F214" s="2">
        <v>6.88</v>
      </c>
      <c r="G214" s="3">
        <f t="shared" si="19"/>
        <v>0</v>
      </c>
      <c r="H214" s="7">
        <v>1477</v>
      </c>
      <c r="I214" s="7">
        <v>1477</v>
      </c>
      <c r="J214" s="31">
        <f t="shared" si="23"/>
        <v>0</v>
      </c>
      <c r="K214" s="4">
        <v>2.63</v>
      </c>
      <c r="L214" s="5">
        <f t="shared" si="20"/>
        <v>0</v>
      </c>
      <c r="M214" s="5">
        <f t="shared" si="21"/>
        <v>0</v>
      </c>
      <c r="O214" s="5">
        <f t="shared" si="22"/>
        <v>0</v>
      </c>
    </row>
    <row r="216" spans="1:15" x14ac:dyDescent="0.25">
      <c r="E216" s="32">
        <f>SUM(E4:E215)</f>
        <v>10197</v>
      </c>
      <c r="F216" s="21"/>
      <c r="G216" s="22"/>
      <c r="H216" s="20"/>
      <c r="I216" s="20"/>
      <c r="J216" s="33">
        <f>SUM(J4:J215)</f>
        <v>5091</v>
      </c>
      <c r="M216" s="5">
        <f>SUM(M4:M215)</f>
        <v>68490.070000000007</v>
      </c>
      <c r="O216" s="28">
        <f>SUM(O4:O215)</f>
        <v>-31484.99</v>
      </c>
    </row>
    <row r="218" spans="1:15" x14ac:dyDescent="0.25">
      <c r="A218" s="42"/>
      <c r="B218" s="42"/>
      <c r="C218" s="43"/>
      <c r="D218" s="43"/>
      <c r="E218" s="67">
        <f>E216+J216</f>
        <v>15288</v>
      </c>
      <c r="F218" s="44"/>
      <c r="G218" s="45"/>
      <c r="H218" s="43"/>
      <c r="I218" s="43"/>
      <c r="J218" s="46"/>
      <c r="K218" s="47"/>
      <c r="L218" s="48"/>
      <c r="M218" s="48"/>
      <c r="N218" s="48"/>
    </row>
    <row r="219" spans="1:15" ht="16.5" thickBot="1" x14ac:dyDescent="0.3">
      <c r="A219" s="68"/>
      <c r="B219" s="69"/>
      <c r="C219" s="70"/>
      <c r="D219" s="70"/>
      <c r="E219" s="71"/>
      <c r="F219" s="72"/>
      <c r="G219" s="73"/>
      <c r="H219" s="70"/>
      <c r="I219" s="70"/>
      <c r="J219" s="74"/>
      <c r="K219" s="75"/>
      <c r="L219" s="76"/>
      <c r="M219" s="76"/>
      <c r="N219" s="77"/>
      <c r="O219" s="41"/>
    </row>
    <row r="220" spans="1:15" x14ac:dyDescent="0.25">
      <c r="A220" s="50"/>
      <c r="B220" s="51" t="s">
        <v>27</v>
      </c>
      <c r="C220" s="52" t="s">
        <v>1</v>
      </c>
      <c r="D220" s="53" t="s">
        <v>2</v>
      </c>
      <c r="E220" s="54" t="s">
        <v>3</v>
      </c>
      <c r="F220" s="55" t="s">
        <v>4</v>
      </c>
      <c r="G220" s="56" t="s">
        <v>5</v>
      </c>
      <c r="H220" s="52" t="s">
        <v>6</v>
      </c>
      <c r="I220" s="53" t="s">
        <v>7</v>
      </c>
      <c r="J220" s="54" t="s">
        <v>8</v>
      </c>
      <c r="K220" s="57" t="s">
        <v>4</v>
      </c>
      <c r="L220" s="56" t="s">
        <v>9</v>
      </c>
      <c r="M220" s="56" t="s">
        <v>10</v>
      </c>
      <c r="N220" s="58" t="s">
        <v>26</v>
      </c>
      <c r="O220" s="41"/>
    </row>
    <row r="221" spans="1:15" x14ac:dyDescent="0.25">
      <c r="A221" s="59"/>
      <c r="B221" s="35">
        <v>2020</v>
      </c>
      <c r="C221" s="36"/>
      <c r="D221" s="36"/>
      <c r="E221" s="36"/>
      <c r="F221" s="37"/>
      <c r="G221" s="36"/>
      <c r="H221" s="36"/>
      <c r="I221" s="36"/>
      <c r="J221" s="36"/>
      <c r="K221" s="36"/>
      <c r="L221" s="34"/>
      <c r="M221" s="34"/>
      <c r="N221" s="60"/>
      <c r="O221" s="41"/>
    </row>
    <row r="222" spans="1:15" x14ac:dyDescent="0.25">
      <c r="A222" s="59"/>
      <c r="B222" s="38">
        <v>43890</v>
      </c>
      <c r="C222" s="34">
        <v>4920</v>
      </c>
      <c r="D222" s="34">
        <v>4917</v>
      </c>
      <c r="E222" s="34">
        <f>C222-D222</f>
        <v>3</v>
      </c>
      <c r="F222" s="39">
        <v>6.67</v>
      </c>
      <c r="G222" s="34">
        <f>E222*F222</f>
        <v>20.009999999999998</v>
      </c>
      <c r="H222" s="34">
        <v>2618</v>
      </c>
      <c r="I222" s="34">
        <v>2617</v>
      </c>
      <c r="J222" s="34">
        <f>H222-I222</f>
        <v>1</v>
      </c>
      <c r="K222" s="39">
        <v>2.52</v>
      </c>
      <c r="L222" s="34">
        <f>J222*K222</f>
        <v>2.52</v>
      </c>
      <c r="M222" s="39">
        <f>G222+L222</f>
        <v>22.529999999999998</v>
      </c>
      <c r="N222" s="60">
        <f>E222+J222</f>
        <v>4</v>
      </c>
      <c r="O222" s="41"/>
    </row>
    <row r="223" spans="1:15" x14ac:dyDescent="0.25">
      <c r="A223" s="59"/>
      <c r="B223" s="38">
        <v>43953</v>
      </c>
      <c r="C223" s="34">
        <v>4931</v>
      </c>
      <c r="D223" s="34">
        <f>C222</f>
        <v>4920</v>
      </c>
      <c r="E223" s="34">
        <f>C223-D223</f>
        <v>11</v>
      </c>
      <c r="F223" s="39">
        <v>6.67</v>
      </c>
      <c r="G223" s="34">
        <f>E223*F223</f>
        <v>73.37</v>
      </c>
      <c r="H223" s="34">
        <v>2623</v>
      </c>
      <c r="I223" s="34">
        <f>H222</f>
        <v>2618</v>
      </c>
      <c r="J223" s="34">
        <f>H223-I223</f>
        <v>5</v>
      </c>
      <c r="K223" s="39">
        <v>2.52</v>
      </c>
      <c r="L223" s="34">
        <f>J223*K223</f>
        <v>12.6</v>
      </c>
      <c r="M223" s="39">
        <f>G223+L223</f>
        <v>85.97</v>
      </c>
      <c r="N223" s="60">
        <f>E223+J223</f>
        <v>16</v>
      </c>
      <c r="O223" s="41"/>
    </row>
    <row r="224" spans="1:15" x14ac:dyDescent="0.25">
      <c r="A224" s="59"/>
      <c r="B224" s="38">
        <v>44012</v>
      </c>
      <c r="C224" s="34">
        <v>4935</v>
      </c>
      <c r="D224" s="34">
        <f>C223</f>
        <v>4931</v>
      </c>
      <c r="E224" s="34">
        <f>C224-D224</f>
        <v>4</v>
      </c>
      <c r="F224" s="39">
        <v>6.67</v>
      </c>
      <c r="G224" s="34">
        <f>E224*F224</f>
        <v>26.68</v>
      </c>
      <c r="H224" s="34">
        <v>2624</v>
      </c>
      <c r="I224" s="34">
        <f>H223</f>
        <v>2623</v>
      </c>
      <c r="J224" s="34">
        <f>H224-I224</f>
        <v>1</v>
      </c>
      <c r="K224" s="39">
        <v>2.52</v>
      </c>
      <c r="L224" s="34">
        <f>J224*K224</f>
        <v>2.52</v>
      </c>
      <c r="M224" s="39">
        <f>G224+L224</f>
        <v>29.2</v>
      </c>
      <c r="N224" s="60">
        <f>E224+J224</f>
        <v>5</v>
      </c>
      <c r="O224" s="41"/>
    </row>
    <row r="225" spans="1:15" x14ac:dyDescent="0.25">
      <c r="A225" s="59"/>
      <c r="B225" s="78">
        <v>44165</v>
      </c>
      <c r="C225" s="79">
        <v>4955</v>
      </c>
      <c r="D225" s="79">
        <f>C224</f>
        <v>4935</v>
      </c>
      <c r="E225" s="79">
        <f>C225-D225</f>
        <v>20</v>
      </c>
      <c r="F225" s="80">
        <v>6.88</v>
      </c>
      <c r="G225" s="79">
        <f>E225*F225</f>
        <v>137.6</v>
      </c>
      <c r="H225" s="79">
        <v>2632</v>
      </c>
      <c r="I225" s="79">
        <f t="shared" ref="I225:I227" si="24">H224</f>
        <v>2624</v>
      </c>
      <c r="J225" s="79">
        <f>H225-I225</f>
        <v>8</v>
      </c>
      <c r="K225" s="80">
        <v>2.63</v>
      </c>
      <c r="L225" s="79">
        <f>J225*K225</f>
        <v>21.04</v>
      </c>
      <c r="M225" s="80">
        <f>G225+L225</f>
        <v>158.63999999999999</v>
      </c>
      <c r="N225" s="60">
        <f>E225+J225</f>
        <v>28</v>
      </c>
      <c r="O225" s="41"/>
    </row>
    <row r="226" spans="1:15" x14ac:dyDescent="0.25">
      <c r="A226" s="59"/>
      <c r="B226" s="40"/>
      <c r="C226" s="34"/>
      <c r="D226" s="34"/>
      <c r="E226" s="34"/>
      <c r="F226" s="39"/>
      <c r="G226" s="34">
        <f t="shared" ref="G226:G227" si="25">E226*F226</f>
        <v>0</v>
      </c>
      <c r="H226" s="34"/>
      <c r="I226" s="34"/>
      <c r="J226" s="34"/>
      <c r="K226" s="39"/>
      <c r="L226" s="34">
        <v>0</v>
      </c>
      <c r="M226" s="39">
        <f t="shared" ref="M226:M227" si="26">G226+L226</f>
        <v>0</v>
      </c>
      <c r="N226" s="60">
        <f t="shared" ref="N226:N227" si="27">E226+J226</f>
        <v>0</v>
      </c>
      <c r="O226" s="41"/>
    </row>
    <row r="227" spans="1:15" x14ac:dyDescent="0.25">
      <c r="A227" s="59"/>
      <c r="B227" s="40"/>
      <c r="C227" s="34"/>
      <c r="D227" s="34"/>
      <c r="E227" s="34"/>
      <c r="F227" s="39"/>
      <c r="G227" s="34">
        <f t="shared" si="25"/>
        <v>0</v>
      </c>
      <c r="H227" s="34"/>
      <c r="I227" s="34">
        <f t="shared" si="24"/>
        <v>0</v>
      </c>
      <c r="J227" s="34"/>
      <c r="K227" s="39"/>
      <c r="L227" s="34">
        <f>J227*K227</f>
        <v>0</v>
      </c>
      <c r="M227" s="39">
        <f t="shared" si="26"/>
        <v>0</v>
      </c>
      <c r="N227" s="60">
        <f t="shared" si="27"/>
        <v>0</v>
      </c>
      <c r="O227" s="41"/>
    </row>
    <row r="228" spans="1:15" x14ac:dyDescent="0.25">
      <c r="A228" s="59"/>
      <c r="B228" s="61"/>
      <c r="C228" s="61"/>
      <c r="D228" s="61"/>
      <c r="E228" s="61"/>
      <c r="F228" s="61"/>
      <c r="G228" s="61"/>
      <c r="H228" s="61"/>
      <c r="I228" s="61"/>
      <c r="J228" s="61"/>
      <c r="K228" s="61"/>
      <c r="L228" s="61"/>
      <c r="M228" s="61"/>
      <c r="N228" s="62"/>
      <c r="O228" s="41"/>
    </row>
    <row r="229" spans="1:15" ht="16.5" thickBot="1" x14ac:dyDescent="0.3">
      <c r="A229" s="63"/>
      <c r="B229" s="64"/>
      <c r="C229" s="64"/>
      <c r="D229" s="64"/>
      <c r="E229" s="64"/>
      <c r="F229" s="64"/>
      <c r="G229" s="64"/>
      <c r="H229" s="64"/>
      <c r="I229" s="64"/>
      <c r="J229" s="64"/>
      <c r="K229" s="64"/>
      <c r="L229" s="64"/>
      <c r="M229" s="65">
        <f>SUM(M222:M228)</f>
        <v>296.33999999999997</v>
      </c>
      <c r="N229" s="66">
        <f>SUM(N222:N228)</f>
        <v>53</v>
      </c>
      <c r="O229" s="41"/>
    </row>
    <row r="230" spans="1:15" x14ac:dyDescent="0.25">
      <c r="A230" s="49"/>
      <c r="B230" s="81" t="s">
        <v>28</v>
      </c>
      <c r="C230" s="82"/>
      <c r="D230" s="82"/>
      <c r="E230" s="82"/>
      <c r="F230" s="83"/>
      <c r="G230" s="82"/>
      <c r="H230" s="82"/>
      <c r="I230" s="82"/>
      <c r="J230" s="82"/>
      <c r="K230" s="82"/>
      <c r="L230" s="84"/>
      <c r="M230" s="85">
        <v>14402.88</v>
      </c>
      <c r="N230" s="84">
        <v>3151</v>
      </c>
    </row>
    <row r="232" spans="1:15" x14ac:dyDescent="0.25">
      <c r="B232" s="1" t="s">
        <v>29</v>
      </c>
      <c r="E232" s="86">
        <f>E218+N225+N230</f>
        <v>18467</v>
      </c>
    </row>
    <row r="233" spans="1:15" x14ac:dyDescent="0.25">
      <c r="B233" s="1" t="s">
        <v>30</v>
      </c>
      <c r="E233" s="31">
        <v>22278</v>
      </c>
    </row>
    <row r="234" spans="1:15" x14ac:dyDescent="0.25">
      <c r="B234" s="1" t="s">
        <v>31</v>
      </c>
      <c r="E234" s="86">
        <f>E232-E233</f>
        <v>-3811</v>
      </c>
    </row>
  </sheetData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ноябрь 2020 г.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космос</dc:creator>
  <cp:lastModifiedBy>космос</cp:lastModifiedBy>
  <dcterms:created xsi:type="dcterms:W3CDTF">2020-12-02T06:38:29Z</dcterms:created>
  <dcterms:modified xsi:type="dcterms:W3CDTF">2020-12-08T10:48:37Z</dcterms:modified>
</cp:coreProperties>
</file>